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176" documentId="14_{8C1C34FE-2900-44E9-ACB0-8CBA7309F54C}" xr6:coauthVersionLast="47" xr6:coauthVersionMax="47" xr10:uidLastSave="{E7290657-2A90-44C4-9545-9A8C01348553}"/>
  <bookViews>
    <workbookView xWindow="-108" yWindow="-108" windowWidth="23256" windowHeight="12576" activeTab="18" xr2:uid="{00000000-000D-0000-FFFF-FFFF00000000}"/>
  </bookViews>
  <sheets>
    <sheet name="t1" sheetId="5" r:id="rId1"/>
    <sheet name="f1" sheetId="8" r:id="rId2"/>
    <sheet name="f2" sheetId="11" r:id="rId3"/>
    <sheet name="t2" sheetId="12" r:id="rId4"/>
    <sheet name="f3" sheetId="21" r:id="rId5"/>
    <sheet name="f4" sheetId="22" r:id="rId6"/>
    <sheet name="t3" sheetId="15" r:id="rId7"/>
    <sheet name="f5" sheetId="17" r:id="rId8"/>
    <sheet name="t4" sheetId="16" r:id="rId9"/>
    <sheet name="f6" sheetId="18" r:id="rId10"/>
    <sheet name="t5" sheetId="19" r:id="rId11"/>
    <sheet name="f7" sheetId="20" r:id="rId12"/>
    <sheet name="t6" sheetId="23" r:id="rId13"/>
    <sheet name="t7" sheetId="24" r:id="rId14"/>
    <sheet name="f8" sheetId="28" r:id="rId15"/>
    <sheet name="f9" sheetId="29" r:id="rId16"/>
    <sheet name="f11" sheetId="26" r:id="rId17"/>
    <sheet name="f12" sheetId="27" r:id="rId18"/>
    <sheet name="f10" sheetId="30" r:id="rId19"/>
  </sheets>
  <definedNames>
    <definedName name="__Anonymous_Sheet_DB__1">#REF!</definedName>
    <definedName name="__Anonymous_Sheet_DB__1_1">#REF!</definedName>
    <definedName name="__Anonymous_Sheet_DB__1_10">#REF!</definedName>
    <definedName name="__Anonymous_Sheet_DB__1_11">#REF!</definedName>
    <definedName name="__Anonymous_Sheet_DB__1_12">#REF!</definedName>
    <definedName name="__Anonymous_Sheet_DB__1_13">#REF!</definedName>
    <definedName name="__Anonymous_Sheet_DB__1_14">#REF!</definedName>
    <definedName name="__Anonymous_Sheet_DB__1_15">#REF!</definedName>
    <definedName name="__Anonymous_Sheet_DB__1_16">#REF!</definedName>
    <definedName name="__Anonymous_Sheet_DB__1_17">#REF!</definedName>
    <definedName name="__Anonymous_Sheet_DB__1_18">#REF!</definedName>
    <definedName name="__Anonymous_Sheet_DB__1_19">#REF!</definedName>
    <definedName name="__Anonymous_Sheet_DB__1_2">#REF!</definedName>
    <definedName name="__Anonymous_Sheet_DB__1_20">#REF!</definedName>
    <definedName name="__Anonymous_Sheet_DB__1_21">#REF!</definedName>
    <definedName name="__Anonymous_Sheet_DB__1_23">#REF!</definedName>
    <definedName name="__Anonymous_Sheet_DB__1_24">#REF!</definedName>
    <definedName name="__Anonymous_Sheet_DB__1_25">#REF!</definedName>
    <definedName name="__Anonymous_Sheet_DB__1_26">#REF!</definedName>
    <definedName name="__Anonymous_Sheet_DB__1_27">#REF!</definedName>
    <definedName name="__Anonymous_Sheet_DB__1_28">#REF!</definedName>
    <definedName name="__Anonymous_Sheet_DB__1_29">#REF!</definedName>
    <definedName name="__Anonymous_Sheet_DB__1_3">#REF!</definedName>
    <definedName name="__Anonymous_Sheet_DB__1_30">#REF!</definedName>
    <definedName name="__Anonymous_Sheet_DB__1_31">#REF!</definedName>
    <definedName name="__Anonymous_Sheet_DB__1_32">#REF!</definedName>
    <definedName name="__Anonymous_Sheet_DB__1_33">#REF!</definedName>
    <definedName name="__Anonymous_Sheet_DB__1_34">#REF!</definedName>
    <definedName name="__Anonymous_Sheet_DB__1_35">#REF!</definedName>
    <definedName name="__Anonymous_Sheet_DB__1_36">#REF!</definedName>
    <definedName name="__Anonymous_Sheet_DB__1_37">#REF!</definedName>
    <definedName name="__Anonymous_Sheet_DB__1_38">#REF!</definedName>
    <definedName name="__Anonymous_Sheet_DB__1_39">#REF!</definedName>
    <definedName name="__Anonymous_Sheet_DB__1_4">#REF!</definedName>
    <definedName name="__Anonymous_Sheet_DB__1_40">#REF!</definedName>
    <definedName name="__Anonymous_Sheet_DB__1_41">#REF!</definedName>
    <definedName name="__Anonymous_Sheet_DB__1_42">#REF!</definedName>
    <definedName name="__Anonymous_Sheet_DB__1_43">#REF!</definedName>
    <definedName name="__Anonymous_Sheet_DB__1_44">#REF!</definedName>
    <definedName name="__Anonymous_Sheet_DB__1_45">#REF!</definedName>
    <definedName name="__Anonymous_Sheet_DB__1_46">#REF!</definedName>
    <definedName name="__Anonymous_Sheet_DB__1_47">#REF!</definedName>
    <definedName name="__Anonymous_Sheet_DB__1_48">#REF!</definedName>
    <definedName name="__Anonymous_Sheet_DB__1_49">#REF!</definedName>
    <definedName name="__Anonymous_Sheet_DB__1_5">#REF!</definedName>
    <definedName name="__Anonymous_Sheet_DB__1_50">#REF!</definedName>
    <definedName name="__Anonymous_Sheet_DB__1_6">#REF!</definedName>
    <definedName name="__Anonymous_Sheet_DB__1_7">#REF!</definedName>
    <definedName name="__Anonymous_Sheet_DB__1_8">#REF!</definedName>
    <definedName name="__Anonymous_Sheet_DB__1_9">#REF!</definedName>
    <definedName name="__Anonymous_Sheet_DB__2">#REF!</definedName>
    <definedName name="__Anonymous_Sheet_DB__2_1">#REF!</definedName>
    <definedName name="_xlnm.Print_Area" localSheetId="1">'f1'!$A$1:$M$1</definedName>
    <definedName name="_xlnm.Print_Area" localSheetId="2">'f2'!#REF!</definedName>
    <definedName name="_xlnm.Print_Area" localSheetId="0">'t1'!#REF!</definedName>
    <definedName name="e">#REF!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1_1_1">#REF!</definedName>
    <definedName name="Excel_BuiltIn__FilterDatabase_2_1_1_1_1_1">#REF!</definedName>
    <definedName name="Excel_BuiltIn__FilterDatabase_2_1_1_1_1_1_1">#REF!</definedName>
    <definedName name="Excel_BuiltIn__FilterDatabase_2_1_1_1_1_1_1_1">#REF!</definedName>
    <definedName name="Excel_BuiltIn__FilterDatabase_2_1_1_1_1_1_1_1_1">#REF!</definedName>
    <definedName name="Excel_BuiltIn__FilterDatabase_2_1_1_1_1_1_1_1_1_1">#REF!</definedName>
    <definedName name="Excel_BuiltIn__FilterDatabase_2_1_1_1_1_1_1_1_1_1_1">#REF!</definedName>
    <definedName name="Excel_BuiltIn__FilterDatabase_2_1_1_1_1_1_1_1_1_1_1_1">"$#RIF!.$A$6:$AB$6"</definedName>
    <definedName name="Excel_BuiltIn__FilterDatabase_2_2">#REF!</definedName>
    <definedName name="Excel_BuiltIn__FilterDatabase_2_3">#REF!</definedName>
    <definedName name="Excel_BuiltIn__FilterDatabase_2_4">#REF!</definedName>
    <definedName name="Excel_BuiltIn__FilterDatabase_2_5">#REF!</definedName>
    <definedName name="Excel_BuiltIn__FilterDatabase_2_6">NA()</definedName>
    <definedName name="Excel_BuiltIn__FilterDatabase_2_6_6">"$#RIF!.$#RIF!$#RIF!:$#RIF!$#RIF!"</definedName>
    <definedName name="Excel_BuiltIn__FilterDatabase_3">#REF!</definedName>
    <definedName name="Excel_BuiltIn__FilterDatabase_3_1">"$#RIF!.$A$7:$O$112"</definedName>
    <definedName name="Excel_BuiltIn__FilterDatabase_3_1_1">"$#RIF!.$A$3:$O$54"</definedName>
    <definedName name="Excel_BuiltIn__FilterDatabase_3_2">"$#RIF!.$A$5:$AB$112"</definedName>
    <definedName name="Excel_BuiltIn__FilterDatabase_3_2_6">#REF!</definedName>
    <definedName name="Excel_BuiltIn__FilterDatabase_3_2_6_6">"$#RIF!.$A$6:$AB$112"</definedName>
    <definedName name="Excel_BuiltIn__FilterDatabase_4">#REF!</definedName>
    <definedName name="Excel_BuiltIn__FilterDatabase_6_1">#REF!</definedName>
    <definedName name="Excel_BuiltIn__FilterDatabase_6_1_6">"$#RIF!.$A$8:$L$112"</definedName>
    <definedName name="Excel_BuiltIn__FilterDatabase_6_6">"$#RIF!.$A$7:$AB$112"</definedName>
    <definedName name="Excel_BuiltIn_Print_Area_1_1">#REF!</definedName>
    <definedName name="Excel_BuiltIn_Print_Area_2">#REF!</definedName>
    <definedName name="Excel_BuiltIn_Print_Area_7">"$#RIF!.$C$8:$U$112"</definedName>
    <definedName name="Excel_BuiltIn_Print_Area_7_1">"$#RIF!.$C$8:$U$112"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1_1_1_1">#REF!</definedName>
    <definedName name="Excel_BuiltIn_Print_Titles_1_1_1_1_1_1_1_1_1">#REF!</definedName>
    <definedName name="Excel_BuiltIn_Print_Titles_1_1_1_1_1_1_1_1_1_1">#REF!</definedName>
    <definedName name="Excel_BuiltIn_Print_Titles_1_1_1_1_1_1_1_1_1_1_1_1_1">"$#RIF!.$A$1:$HO$9"</definedName>
    <definedName name="Excel_BuiltIn_Print_Titles_1_1_1_1_1_1_1_1_1_1_1_1_1_1">"$#RIF!.$A$1:$GO$9"</definedName>
    <definedName name="Excel_BuiltIn_Print_Titles_1_1_1_1_1_1_1_1_1_1_1_1_1_1_1">"$#RIF!.$A$1:$HO$9"</definedName>
    <definedName name="Excel_BuiltIn_Print_Titles_2">#REF!</definedName>
    <definedName name="Excel_BuiltIn_Print_Titles_2_1_1_1">#REF!</definedName>
    <definedName name="Excel_BuiltIn_Print_Titles_2_1_1_1_1">#REF!</definedName>
    <definedName name="Excel_BuiltIn_Print_Titles_2_1_1_1_1_1">#REF!</definedName>
    <definedName name="Excel_BuiltIn_Print_Titles_2_1_1_1_1_1_1">#REF!</definedName>
    <definedName name="Excel_BuiltIn_Print_Titles_2_1_1_1_1_1_1_1">#REF!</definedName>
    <definedName name="Excel_BuiltIn_Print_Titles_2_1_1_1_1_1_1_1_1">#REF!</definedName>
    <definedName name="Excel_BuiltIn_Print_Titles_2_1_1_1_1_1_1_1_1_1">#REF!</definedName>
    <definedName name="Excel_BuiltIn_Print_Titles_2_1_1_1_1_1_1_1_1_1_1">#REF!</definedName>
    <definedName name="Excel_BuiltIn_Print_Titles_2_1_1_1_1_1_1_1_1_1_1_1">"$#RIF!.$A$1:$HO$6"</definedName>
    <definedName name="Excel_BuiltIn_Print_Titles_2_1_1_1_1_1_1_1_1_1_1_1_1">"$#RIF!.$A$1:$HG$6"</definedName>
    <definedName name="Excel_BuiltIn_Print_Titles_2_1_1_1_1_1_1_1_1_1_1_1_1_1">"$#RIF!.$A$1:$HO$6"</definedName>
    <definedName name="Excel_BuiltIn_Print_Titles_2_1_6">#REF!</definedName>
    <definedName name="Excel_BuiltIn_Print_Titles_2_1_6_6">"$#RIF!.$A$1:$HH$5"</definedName>
    <definedName name="Excel_BuiltIn_Print_Titles_3">#REF!</definedName>
    <definedName name="Excel_BuiltIn_Print_Titles_3_1">"$#RIF!.$A$1:$HO$7"</definedName>
    <definedName name="Excel_BuiltIn_Print_Titles_3_1_1">"$#RIF!.$A$3:$EC$6"</definedName>
    <definedName name="Excel_BuiltIn_Print_Titles_4">"$#RIF!.$A$1:$HO$9"</definedName>
    <definedName name="Excel_BuiltIn_Print_Titles_5">#REF!</definedName>
    <definedName name="Excel_BuiltIn_Print_Titles_6_1_1">#REF!</definedName>
    <definedName name="Excel_BuiltIn_Print_Titles_6_1_1_1">#REF!</definedName>
    <definedName name="Excel_BuiltIn_Print_Titles_6_1_1_1_1">#REF!</definedName>
    <definedName name="Excel_BuiltIn_Print_Titles_6_1_1_1_6">"$#RIF!.$A$1:$HM$5"</definedName>
    <definedName name="Excel_BuiltIn_Print_Titles_6_1_1_6">"$#RIF!.$A$1:$HM$5"</definedName>
    <definedName name="Excel_BuiltIn_Print_Titles_6_1_6">"$#RIF!.$A$1:$HM$7"</definedName>
    <definedName name="Excel_BuiltIn_Print_Titles_7_1">"$#RIF!.$A$5:$HO$7"</definedName>
    <definedName name="rer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30" l="1"/>
  <c r="G20" i="30"/>
  <c r="G19" i="30"/>
  <c r="G18" i="30"/>
  <c r="G17" i="30"/>
  <c r="G16" i="30"/>
  <c r="G15" i="30"/>
  <c r="G14" i="30"/>
  <c r="G13" i="30"/>
  <c r="G12" i="30"/>
  <c r="G11" i="30"/>
  <c r="G10" i="30"/>
  <c r="G9" i="30"/>
  <c r="G8" i="30"/>
  <c r="G7" i="30"/>
  <c r="G6" i="30"/>
  <c r="G5" i="30"/>
  <c r="G4" i="30"/>
  <c r="G3" i="30"/>
  <c r="G2" i="30"/>
  <c r="F29" i="22" l="1"/>
  <c r="E29" i="22"/>
  <c r="D29" i="22"/>
  <c r="C29" i="22"/>
  <c r="B29" i="22"/>
  <c r="E27" i="21"/>
  <c r="D27" i="21"/>
  <c r="C27" i="21"/>
  <c r="B27" i="21"/>
  <c r="B29" i="21" s="1"/>
  <c r="B30" i="21" l="1"/>
  <c r="F10" i="19"/>
  <c r="F9" i="19"/>
  <c r="F8" i="19"/>
  <c r="F7" i="19"/>
  <c r="F6" i="19"/>
  <c r="F31" i="16"/>
  <c r="E31" i="16"/>
  <c r="G31" i="16" s="1"/>
  <c r="D31" i="16"/>
  <c r="G29" i="16"/>
  <c r="G28" i="16"/>
  <c r="G27" i="16"/>
  <c r="G26" i="16"/>
  <c r="G25" i="16"/>
  <c r="G24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E29" i="15"/>
  <c r="C29" i="15"/>
  <c r="B29" i="15"/>
  <c r="O34" i="12" l="1"/>
  <c r="N34" i="12"/>
  <c r="L34" i="12"/>
  <c r="K34" i="12"/>
  <c r="F34" i="12"/>
  <c r="E34" i="12"/>
  <c r="O32" i="12"/>
  <c r="L32" i="12"/>
  <c r="F32" i="12"/>
  <c r="O31" i="12"/>
  <c r="N31" i="12"/>
  <c r="L31" i="12"/>
  <c r="K31" i="12"/>
  <c r="F31" i="12"/>
  <c r="E31" i="12"/>
  <c r="N30" i="12"/>
  <c r="O28" i="12"/>
  <c r="N28" i="12"/>
  <c r="L28" i="12"/>
  <c r="K28" i="12"/>
  <c r="F28" i="12"/>
  <c r="E28" i="12"/>
  <c r="O27" i="12"/>
  <c r="N27" i="12"/>
  <c r="L27" i="12"/>
  <c r="K27" i="12"/>
  <c r="F27" i="12"/>
  <c r="E27" i="12"/>
  <c r="O26" i="12"/>
  <c r="N26" i="12"/>
  <c r="F26" i="12"/>
  <c r="E26" i="12"/>
  <c r="O25" i="12"/>
  <c r="N25" i="12"/>
  <c r="L25" i="12"/>
  <c r="K25" i="12"/>
  <c r="F25" i="12"/>
  <c r="E25" i="12"/>
  <c r="O24" i="12"/>
  <c r="N24" i="12"/>
  <c r="L24" i="12"/>
  <c r="K24" i="12"/>
  <c r="F24" i="12"/>
  <c r="E24" i="12"/>
  <c r="F23" i="12"/>
  <c r="E23" i="12"/>
  <c r="O22" i="12"/>
  <c r="N22" i="12"/>
  <c r="L22" i="12"/>
  <c r="K22" i="12"/>
  <c r="F22" i="12"/>
  <c r="E22" i="12"/>
  <c r="F21" i="12"/>
  <c r="E21" i="12"/>
  <c r="O20" i="12"/>
  <c r="N20" i="12"/>
  <c r="L20" i="12"/>
  <c r="K20" i="12"/>
  <c r="F20" i="12"/>
  <c r="E20" i="12"/>
  <c r="O19" i="12"/>
  <c r="N19" i="12"/>
  <c r="L19" i="12"/>
  <c r="K19" i="12"/>
  <c r="F19" i="12"/>
  <c r="E19" i="12"/>
  <c r="F18" i="12"/>
  <c r="E18" i="12"/>
  <c r="O16" i="12"/>
  <c r="N16" i="12"/>
  <c r="L16" i="12"/>
  <c r="K16" i="12"/>
  <c r="F16" i="12"/>
  <c r="E16" i="12"/>
  <c r="O15" i="12"/>
  <c r="N15" i="12"/>
  <c r="K15" i="12"/>
  <c r="F15" i="12"/>
  <c r="E15" i="12"/>
  <c r="O14" i="12"/>
  <c r="L14" i="12"/>
  <c r="F14" i="12"/>
  <c r="O13" i="12"/>
  <c r="N13" i="12"/>
  <c r="L13" i="12"/>
  <c r="K13" i="12"/>
  <c r="F13" i="12"/>
  <c r="E13" i="12"/>
  <c r="O12" i="12"/>
  <c r="N12" i="12"/>
  <c r="L12" i="12"/>
  <c r="K12" i="12"/>
  <c r="F12" i="12"/>
  <c r="E12" i="12"/>
  <c r="O11" i="12"/>
  <c r="N11" i="12"/>
  <c r="L11" i="12"/>
  <c r="K11" i="12"/>
  <c r="F11" i="12"/>
  <c r="E11" i="12"/>
  <c r="O10" i="12"/>
  <c r="N10" i="12"/>
  <c r="L10" i="12"/>
  <c r="K10" i="12"/>
  <c r="F10" i="12"/>
  <c r="E10" i="12"/>
  <c r="O9" i="12"/>
  <c r="N9" i="12"/>
  <c r="L9" i="12"/>
  <c r="K9" i="12"/>
  <c r="F9" i="12"/>
  <c r="E9" i="12"/>
  <c r="O8" i="12"/>
  <c r="N8" i="12"/>
  <c r="L8" i="12"/>
  <c r="K8" i="12"/>
  <c r="F8" i="12"/>
  <c r="E8" i="12"/>
  <c r="F6" i="12"/>
  <c r="E6" i="12"/>
</calcChain>
</file>

<file path=xl/sharedStrings.xml><?xml version="1.0" encoding="utf-8"?>
<sst xmlns="http://schemas.openxmlformats.org/spreadsheetml/2006/main" count="455" uniqueCount="249">
  <si>
    <t>Tab. 4.1 - Il sostegno al settore agricolo in Italia per ente erogatore e tipo di agevolazione nel 2021</t>
  </si>
  <si>
    <t>Var. % 2021/2020</t>
  </si>
  <si>
    <t>Media 2019-2021</t>
  </si>
  <si>
    <t>milioni di euro</t>
  </si>
  <si>
    <t xml:space="preserve">% </t>
  </si>
  <si>
    <t xml:space="preserve">AGEA </t>
  </si>
  <si>
    <t>SAISA - Ente nazionale risi</t>
  </si>
  <si>
    <t>Organismi pagatori regionali</t>
  </si>
  <si>
    <t>Ministero delle Politiche agricole</t>
  </si>
  <si>
    <t>Ministero Sviluppo Economico (Program. negoziata)</t>
  </si>
  <si>
    <t>ISMEA/ Invitalia (Imprenditoria giovanile)</t>
  </si>
  <si>
    <t>Regioni</t>
  </si>
  <si>
    <t>Totale trasferimenti di politica agraria</t>
  </si>
  <si>
    <t>Agevolazioni su IVA</t>
  </si>
  <si>
    <t>Agevolazioni su imposte di fabbricazione (carburanti)</t>
  </si>
  <si>
    <t>Agevolazioni su IRPEF</t>
  </si>
  <si>
    <t>Agevolazioni su IRAP</t>
  </si>
  <si>
    <t>Agevolazioni su ICI</t>
  </si>
  <si>
    <t>Agevolazioni previdenziali e contributive</t>
  </si>
  <si>
    <t>Totale agevolazioni</t>
  </si>
  <si>
    <t>-</t>
  </si>
  <si>
    <t xml:space="preserve">Totale </t>
  </si>
  <si>
    <t xml:space="preserve"> Sostegno/VA (%) </t>
  </si>
  <si>
    <t xml:space="preserve">Sostegno/Valore della Produzione dell'agricoltura e silvicoltura (%) </t>
  </si>
  <si>
    <t>Fonte: elaborazioni su Banca Dati Spesa Pubblica in Agricoltura - CREA</t>
  </si>
  <si>
    <t>Fig. 4.1 Ripartizione del sostegno al settore agricolo per provenienza delle risorse finanziarie -  2021 (%)</t>
  </si>
  <si>
    <t>Risorse comunitarie</t>
  </si>
  <si>
    <t xml:space="preserve">Risorse nazionali </t>
  </si>
  <si>
    <t>Risorse regionali</t>
  </si>
  <si>
    <t xml:space="preserve">Ricerca </t>
  </si>
  <si>
    <t>Servizi allo sviluppo</t>
  </si>
  <si>
    <t>Trasform. e commercial.</t>
  </si>
  <si>
    <t>Investimenti aziendali</t>
  </si>
  <si>
    <t>Aiuti alla gestione</t>
  </si>
  <si>
    <t xml:space="preserve"> Aiuti settoriali</t>
  </si>
  <si>
    <t>Infrastrutture</t>
  </si>
  <si>
    <t xml:space="preserve">Pagamenti Diretti </t>
  </si>
  <si>
    <t>Agevolazioni fiscali/contr.</t>
  </si>
  <si>
    <t>Non attribuibile</t>
  </si>
  <si>
    <t>Totale</t>
  </si>
  <si>
    <t xml:space="preserve">Risorse comunitarie </t>
  </si>
  <si>
    <t>Totale UE</t>
  </si>
  <si>
    <t>Italia</t>
  </si>
  <si>
    <t>Italia/UE</t>
  </si>
  <si>
    <t>%</t>
  </si>
  <si>
    <t>Spese amministrative</t>
  </si>
  <si>
    <t>Olio d'oliva</t>
  </si>
  <si>
    <t>Ortofrutticoli</t>
  </si>
  <si>
    <t>Prodotti vitivinicoli</t>
  </si>
  <si>
    <t>Promozione</t>
  </si>
  <si>
    <t>Latte nelle scuole</t>
  </si>
  <si>
    <t>Apicoltura</t>
  </si>
  <si>
    <t>Altre misure</t>
  </si>
  <si>
    <t>Interventi sui mercati agricoli</t>
  </si>
  <si>
    <t xml:space="preserve">Pagamento redistributivo </t>
  </si>
  <si>
    <t>Pagamento di base</t>
  </si>
  <si>
    <t>Pagamento verde</t>
  </si>
  <si>
    <t>Pagamento in aree con vincoli naturali</t>
  </si>
  <si>
    <t>Pagamento per giovani agricoltori</t>
  </si>
  <si>
    <t>Pagamento unico per superficie (RPUS)</t>
  </si>
  <si>
    <t>Sostegno accoppiato facoltativo</t>
  </si>
  <si>
    <t>Regime per i piccoli agricoltori</t>
  </si>
  <si>
    <t>Altri aiuti diretti</t>
  </si>
  <si>
    <t>Rimborso aiuti diretti in relazione alla disciplina finanziaria</t>
  </si>
  <si>
    <t>Aiuti diretti</t>
  </si>
  <si>
    <t>Sviluppo rurale</t>
  </si>
  <si>
    <t>Supporto strategico, coordinamento e audit</t>
  </si>
  <si>
    <t>Completamento altri programmi e attività</t>
  </si>
  <si>
    <t>Totale FEAGA</t>
  </si>
  <si>
    <t>1 Nel 2020 le spese per l'ammasso sono ricomprese nella spesa dei singoli prodotti.</t>
  </si>
  <si>
    <t>(milioni di euro)</t>
  </si>
  <si>
    <t>Vitivinicolo</t>
  </si>
  <si>
    <t>Ortofrutta</t>
  </si>
  <si>
    <t>Altro</t>
  </si>
  <si>
    <t>Fig. 4.3 - Gli interventi sui mercati agricoli per regione nel 2021 (%)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</si>
  <si>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</si>
  <si>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</si>
  <si>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</si>
  <si>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</si>
  <si>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</si>
  <si>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</si>
  <si>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</si>
  <si>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</si>
  <si>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</si>
  <si>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</si>
  <si>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</si>
  <si>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</si>
  <si>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</si>
  <si>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</si>
  <si>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</si>
  <si>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</si>
  <si>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</si>
  <si>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</si>
  <si>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</si>
  <si>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</si>
  <si>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elaborazioni su Banca Dati Spesa Pubblica in Agricoltura -CREA</t>
  </si>
  <si>
    <t>Fig. 4.4 - Gli aiuti diretti per regione nel 2021 (%)</t>
  </si>
  <si>
    <t>Regime di sostegno accoppiato facoltativo</t>
  </si>
  <si>
    <t>Pagamento di Base</t>
  </si>
  <si>
    <t>Fonte: elaborazioni su banca dati Spesa pubblica in agricoltura - INEA.</t>
  </si>
  <si>
    <t>Emilia Romagna</t>
  </si>
  <si>
    <t>Trentino Alto Adige</t>
  </si>
  <si>
    <t>Tab. 4.3 - Avanzamento spesa pubblica dei PSR 2014-2022 per singolo Programma</t>
  </si>
  <si>
    <t>(valori in milioni di euro e in percentuali)</t>
  </si>
  <si>
    <t>Programma</t>
  </si>
  <si>
    <t>Totale spesa pubblica programmata</t>
  </si>
  <si>
    <t>Totale quota Feasr - Ngeu programmata</t>
  </si>
  <si>
    <t>Totale spesa pubblica sostenuta</t>
  </si>
  <si>
    <t>Totale spesa 
Feasr - Ngeu sostenuta</t>
  </si>
  <si>
    <t>Avanzamento  spesa pubblica totale (%)</t>
  </si>
  <si>
    <t>P.A. Bolzano</t>
  </si>
  <si>
    <t>P.A. Trento</t>
  </si>
  <si>
    <t>Rete Rurale Nazionale</t>
  </si>
  <si>
    <t>PNSR</t>
  </si>
  <si>
    <t>Dati al 31  Dicembre 2021</t>
  </si>
  <si>
    <t xml:space="preserve">Fig. 4.5  - Avanzamento della spesa pubblica dei PSR 2014-2022 per singolo Programma (%) </t>
  </si>
  <si>
    <t>Misura FEASR</t>
  </si>
  <si>
    <t>Totale spesa Feasr - Ngeu sostenuta</t>
  </si>
  <si>
    <t>Misura 1</t>
  </si>
  <si>
    <t>Trasf. conoscenze e azioni di informazione</t>
  </si>
  <si>
    <t>Misura 2</t>
  </si>
  <si>
    <t>Servizi di consulenza alle aziende agricole</t>
  </si>
  <si>
    <t>Misura 3</t>
  </si>
  <si>
    <t>Regimi di qualità dei prodotti agricoli e alimentari</t>
  </si>
  <si>
    <t>Misura 4</t>
  </si>
  <si>
    <t>Investimenti in immobilizzazioni materiali</t>
  </si>
  <si>
    <t>Misura 5</t>
  </si>
  <si>
    <t>Ripristino da calamità naturali e prevenzione</t>
  </si>
  <si>
    <t>Misura 6</t>
  </si>
  <si>
    <t>Sviluppo delle aziende agricole e delle imprese</t>
  </si>
  <si>
    <t>Misura 7</t>
  </si>
  <si>
    <t>Servizi di base e rinnovamento dei villaggi rurali</t>
  </si>
  <si>
    <t>Misura 8</t>
  </si>
  <si>
    <t>Investimenti nello sviluppo delle aree forestali</t>
  </si>
  <si>
    <t>Misura 9</t>
  </si>
  <si>
    <t>Costituzione di organizzazioni di produttori</t>
  </si>
  <si>
    <t>Misura 10</t>
  </si>
  <si>
    <t>Pagamenti agro-climatico-ambientali</t>
  </si>
  <si>
    <t>Misura 11</t>
  </si>
  <si>
    <t>Agricoltura biologica</t>
  </si>
  <si>
    <t>Misura 12</t>
  </si>
  <si>
    <t>Indennità Natura 2000 e direttiva acque</t>
  </si>
  <si>
    <t>Misura 13</t>
  </si>
  <si>
    <t>Indennità zone soggette a vincoli naturali</t>
  </si>
  <si>
    <t>Misura 14</t>
  </si>
  <si>
    <t>Benessere degli animali</t>
  </si>
  <si>
    <t>Misura 15</t>
  </si>
  <si>
    <t>Servizi silvo-climatico-ambientali</t>
  </si>
  <si>
    <t>Misura 16</t>
  </si>
  <si>
    <t>Cooperazione</t>
  </si>
  <si>
    <t>Misura 17</t>
  </si>
  <si>
    <t>Gestione del rischio</t>
  </si>
  <si>
    <t>Misura 18</t>
  </si>
  <si>
    <t>Fondi mutualiz. avversità atmosf., epiz. e fitop.</t>
  </si>
  <si>
    <t>Misura 19</t>
  </si>
  <si>
    <t>Sostegno per lo sviluppo locale LEADER</t>
  </si>
  <si>
    <t>Misura 20</t>
  </si>
  <si>
    <t>Assistenza tecnica Stati membri</t>
  </si>
  <si>
    <t>Misura 113</t>
  </si>
  <si>
    <t>Prepensionamento</t>
  </si>
  <si>
    <t>Misura 131</t>
  </si>
  <si>
    <t>Rispetto requisiti</t>
  </si>
  <si>
    <t>Misura 341</t>
  </si>
  <si>
    <t>Acquisizione competenze</t>
  </si>
  <si>
    <t xml:space="preserve">Misura 21* </t>
  </si>
  <si>
    <t>Sostegno temporaneo eccezionale crisi COVID-19</t>
  </si>
  <si>
    <t>AC</t>
  </si>
  <si>
    <t>Aggiustamenti annuali</t>
  </si>
  <si>
    <t>* Misura eccezionale temporanea attivata nel 2020</t>
  </si>
  <si>
    <t xml:space="preserve">Fig. 4.6 - Avanzamento della spesa pubblica dei Psr 2014-2020 per misura (% su totale risorse programmate) </t>
  </si>
  <si>
    <t>Tab.4.5 - Avanzamento spesa pubblica dei PSR 2014-2022 per Priorità strategica al 31 dicembre 2021</t>
  </si>
  <si>
    <t>Priorità strategica</t>
  </si>
  <si>
    <t>Totale quota Feasr - Ngeu programmata*</t>
  </si>
  <si>
    <t xml:space="preserve">Totale quota spesa Feasr - Ngeu </t>
  </si>
  <si>
    <t>Priorità 2 - Comeptitività delle aziende</t>
  </si>
  <si>
    <t>Priorità 3 - Filiere e gestione del rischio</t>
  </si>
  <si>
    <t xml:space="preserve">Priorità 4 - Tutela e ripristino degli ecosistemi </t>
  </si>
  <si>
    <t>Priorità 5 - Lotta ai cambiamenti climatici</t>
  </si>
  <si>
    <t>Priorità 6 - Sviluppo economico delle zone rurali</t>
  </si>
  <si>
    <t>La Priorità 1 ha carattere trasversale e non ha una specifica allocazione finanziaria.</t>
  </si>
  <si>
    <t>Fig. 4.7 - Avanzamento spesa Psr 2014-2020 per Priorità strategica (%)</t>
  </si>
  <si>
    <t>Strumento</t>
  </si>
  <si>
    <t>Soglia di danno</t>
  </si>
  <si>
    <t>Fondo</t>
  </si>
  <si>
    <t>Contributo</t>
  </si>
  <si>
    <t>Soglia di danno &gt; 20%</t>
  </si>
  <si>
    <t>-Produzioni vegetali</t>
  </si>
  <si>
    <t>Max 70% della spesa ammessa</t>
  </si>
  <si>
    <t>-Zootecnia (garanzia mancato reddito; abbattimento forzoso; mancata produzione latte per squilibri igrotermometrici, mancata produzione di miele)</t>
  </si>
  <si>
    <t>FEASR (PSRN)</t>
  </si>
  <si>
    <t>Polizze assicurative</t>
  </si>
  <si>
    <t>-Produzioni vegetali (coperture birischio)</t>
  </si>
  <si>
    <t>Max 65% della spesa ammessa</t>
  </si>
  <si>
    <t>per il raccolto, gli animali</t>
  </si>
  <si>
    <t>Senza soglia</t>
  </si>
  <si>
    <t>e le piante</t>
  </si>
  <si>
    <t>-Smaltimento carcasse</t>
  </si>
  <si>
    <t>FSN</t>
  </si>
  <si>
    <t>Max 50% della spesa ammessa</t>
  </si>
  <si>
    <t>-Strutture aziendali</t>
  </si>
  <si>
    <t>Polizze index based</t>
  </si>
  <si>
    <t>Soglia di danno &gt; 30%</t>
  </si>
  <si>
    <t>(cereali, foraggere, oleaginose, pomodoro, agrumi, cucurbitacee, olive, uva da vino, nocciolo e produzioni zootecniche dei bovini e delle api)</t>
  </si>
  <si>
    <t>Polizze ricavo (frumento duro e tenero)</t>
  </si>
  <si>
    <t>Fondi di mutualizzazione per rischi climatici e sanitari</t>
  </si>
  <si>
    <t>Fondi di mutualizzazione per le perdite di reddito settoriale (frumento duro, olivicoltura, ortofrutta, avicoltura, latte bovino, latte ovicaprino, risicoltura, suinicoltura, bieticolo saccarifero)</t>
  </si>
  <si>
    <t>Fonte: elaborazione ISMEA su PGRA 2022</t>
  </si>
  <si>
    <t>Tab 4.7 - Il mercato assicurativo agricolo agevolato in Italia</t>
  </si>
  <si>
    <t>Certificati (numero)</t>
  </si>
  <si>
    <t>Valore assicurato (000 euro)</t>
  </si>
  <si>
    <t>colture</t>
  </si>
  <si>
    <t>strutture</t>
  </si>
  <si>
    <t>zootecnia</t>
  </si>
  <si>
    <t>Premio totale (000 euro)</t>
  </si>
  <si>
    <t>Contributo pubblico impegnato (000 euro)</t>
  </si>
  <si>
    <t>Contributo pubblico erogato (000 euro)</t>
  </si>
  <si>
    <t>Tariffa media (%)</t>
  </si>
  <si>
    <t>Fonte: ISMEA su dati SIAN-SGR (al 31 dicembre 2021)</t>
  </si>
  <si>
    <t>Anno</t>
  </si>
  <si>
    <t>Valori</t>
  </si>
  <si>
    <t>Fonte: elaborazioni su dati INPS, ISTAT e MEF</t>
  </si>
  <si>
    <t>Media 2017 - 2021</t>
  </si>
  <si>
    <t xml:space="preserve">Datori di lavoro e lavoratori dipendenti </t>
  </si>
  <si>
    <t xml:space="preserve">Lavoratori indipendenti </t>
  </si>
  <si>
    <t>Imposta sugli olii minerali</t>
  </si>
  <si>
    <t>IRPEF</t>
  </si>
  <si>
    <t>IVA</t>
  </si>
  <si>
    <t xml:space="preserve"> Fig. 4.9 - La composizione delle agevolazioni fiscali in agricoltura 2017-2021</t>
  </si>
  <si>
    <t>Fig. 4.11 - Incidenza dei pagamenti totali sul valore aggiunto regionale della branca agricoltura, silvicoltura e pesca  (%)</t>
  </si>
  <si>
    <t>Fig. 4.12- Destinazione economica della spesa agricola regionale per grandi aggregati nel 2020</t>
  </si>
  <si>
    <t>Olii minerali</t>
  </si>
  <si>
    <t>Lavoratori Dipendenti</t>
  </si>
  <si>
    <t>Lavoratori Indipendenti</t>
  </si>
  <si>
    <t>Fig. 4.10 - Incidenza delle agevolazioni per fonte di provenienza e per regione - 2021</t>
  </si>
  <si>
    <t>ITALIA</t>
  </si>
  <si>
    <r>
      <t>Fonte:</t>
    </r>
    <r>
      <rPr>
        <sz val="10"/>
        <rFont val="Calibri"/>
        <family val="2"/>
        <scheme val="minor"/>
      </rPr>
      <t xml:space="preserve"> elaborazione su dati MIPAAF - Report avanzamento spesa pubblica PSR (Q4-2021)</t>
    </r>
  </si>
  <si>
    <r>
      <t>Totale spesa pubblica programmata</t>
    </r>
    <r>
      <rPr>
        <vertAlign val="superscript"/>
        <sz val="10"/>
        <color indexed="8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</si>
  <si>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Il totale ITALIA non comprende il dato di programmazione relativo alle Misure che concorrono alla Priorità 1 e a quelle che non concorrono al raggiungimento di alcuna Priorità (M.20, M.113, M.131 M.341)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</si>
  <si>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31 Dicembre 2021</t>
    </r>
  </si>
  <si>
    <r>
      <t xml:space="preserve">Tab. 4.2 - </t>
    </r>
    <r>
      <rPr>
        <i/>
        <sz val="10"/>
        <rFont val="Calibri"/>
        <family val="2"/>
        <scheme val="minor"/>
      </rPr>
      <t>Ripartizione delle erogazioni del FEAGA nell'UE e in Italia per voce di spesa</t>
    </r>
  </si>
  <si>
    <r>
      <t>Ammasso pubblico e privato</t>
    </r>
    <r>
      <rPr>
        <vertAlign val="superscript"/>
        <sz val="10"/>
        <rFont val="Calibri"/>
        <family val="2"/>
        <scheme val="minor"/>
      </rPr>
      <t>1</t>
    </r>
  </si>
  <si>
    <r>
      <t>Fonte</t>
    </r>
    <r>
      <rPr>
        <sz val="10"/>
        <rFont val="Calibri"/>
        <family val="2"/>
        <scheme val="minor"/>
      </rPr>
      <t>: elaborazioni su dati European Commission 2021 e 2022.</t>
    </r>
  </si>
  <si>
    <r>
      <t>Fig. 4.8- Andamento delle agevolazioni fiscali in agricoltura 2017-2020</t>
    </r>
    <r>
      <rPr>
        <i/>
        <sz val="10"/>
        <color rgb="FF000000"/>
        <rFont val="Calibri"/>
        <family val="2"/>
        <scheme val="minor"/>
      </rPr>
      <t xml:space="preserve"> (milioni di euro)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</si>
  <si>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stima</t>
    </r>
  </si>
  <si>
    <t>Fig. 4.2 - Ripartizione del sostegno al settore agricolo per tipologia di intervento - 2021 (%)</t>
  </si>
  <si>
    <r>
      <t>Tab. 4.4 - Avanzamento spesa pubblica dei PSR 2014-2022 per Misura</t>
    </r>
    <r>
      <rPr>
        <vertAlign val="superscript"/>
        <sz val="10"/>
        <rFont val="Calibri"/>
        <family val="2"/>
        <scheme val="minor"/>
      </rPr>
      <t xml:space="preserve">1  </t>
    </r>
    <r>
      <rPr>
        <sz val="10"/>
        <rFont val="Calibri"/>
        <family val="2"/>
        <scheme val="minor"/>
      </rPr>
      <t>al 31 dicembre 2021</t>
    </r>
  </si>
  <si>
    <t>Fonte: elaborazione su dati MIPAAF - Report avanzamento spesa pubblica PSR (Q4-2021)</t>
  </si>
  <si>
    <t>Tab 4.6 - Piano di gestione dei rischi in agricoltura: strumenti assicurativi e mutualistici e relative fonti finanziarie</t>
  </si>
  <si>
    <r>
      <t xml:space="preserve">2021 </t>
    </r>
    <r>
      <rPr>
        <vertAlign val="superscript"/>
        <sz val="10"/>
        <rFont val="Calibri"/>
        <family val="2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</si>
</sst>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[$€-2]\ * #,##0.00_-;\-[$€-2]\ * #,##0.00_-;_-[$€-2]\ * &quot;-&quot;??_-"/>
    <numFmt numFmtId="167" formatCode="0.000"/>
    <numFmt numFmtId="168" formatCode="_(* #,##0.00_);_(* \(#,##0.00\);_(* &quot;-&quot;??_);_(@_)"/>
    <numFmt numFmtId="170" formatCode="0.0%"/>
  </numFmts>
  <fonts count="44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Futura Md"/>
      <family val="2"/>
    </font>
    <font>
      <b/>
      <sz val="10"/>
      <name val="Calibri"/>
      <family val="2"/>
      <scheme val="minor"/>
    </font>
    <font>
      <u/>
      <sz val="10"/>
      <color indexed="12"/>
      <name val="Futura Md"/>
    </font>
    <font>
      <i/>
      <sz val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color rgb="FF9C0006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6" fontId="1" fillId="0" borderId="0" applyFont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9" fillId="0" borderId="0"/>
    <xf numFmtId="0" fontId="21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27" fillId="24" borderId="0" applyNumberFormat="0" applyBorder="0" applyAlignment="0" applyProtection="0"/>
    <xf numFmtId="0" fontId="28" fillId="25" borderId="0" applyNumberFormat="0" applyBorder="0" applyAlignment="0" applyProtection="0"/>
    <xf numFmtId="0" fontId="29" fillId="26" borderId="0" applyNumberFormat="0" applyBorder="0" applyAlignment="0" applyProtection="0"/>
    <xf numFmtId="0" fontId="2" fillId="0" borderId="0"/>
  </cellStyleXfs>
  <cellXfs count="225">
    <xf numFmtId="0" fontId="0" fillId="0" borderId="0" xfId="0"/>
    <xf numFmtId="0" fontId="22" fillId="0" borderId="0" xfId="48" applyFont="1"/>
    <xf numFmtId="0" fontId="22" fillId="0" borderId="0" xfId="48" applyFont="1" applyAlignment="1">
      <alignment horizontal="right"/>
    </xf>
    <xf numFmtId="0" fontId="22" fillId="0" borderId="0" xfId="48" applyFont="1" applyAlignment="1">
      <alignment horizontal="left" vertical="center" wrapText="1"/>
    </xf>
    <xf numFmtId="164" fontId="22" fillId="0" borderId="0" xfId="48" applyNumberFormat="1" applyFont="1" applyAlignment="1">
      <alignment horizontal="left" vertical="center" wrapText="1"/>
    </xf>
    <xf numFmtId="0" fontId="24" fillId="0" borderId="0" xfId="48" applyFont="1" applyAlignment="1">
      <alignment vertical="center"/>
    </xf>
    <xf numFmtId="0" fontId="24" fillId="0" borderId="0" xfId="48" applyFont="1"/>
    <xf numFmtId="0" fontId="22" fillId="0" borderId="0" xfId="48" applyFont="1" applyAlignment="1">
      <alignment horizontal="center" vertical="center"/>
    </xf>
    <xf numFmtId="165" fontId="22" fillId="0" borderId="0" xfId="0" applyNumberFormat="1" applyFont="1"/>
    <xf numFmtId="0" fontId="22" fillId="0" borderId="0" xfId="0" applyFont="1"/>
    <xf numFmtId="4" fontId="22" fillId="0" borderId="0" xfId="0" applyNumberFormat="1" applyFont="1"/>
    <xf numFmtId="0" fontId="22" fillId="0" borderId="0" xfId="0" applyFont="1" applyAlignment="1">
      <alignment vertical="center"/>
    </xf>
    <xf numFmtId="2" fontId="22" fillId="0" borderId="0" xfId="0" applyNumberFormat="1" applyFont="1"/>
    <xf numFmtId="2" fontId="26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24" fillId="0" borderId="0" xfId="52" applyNumberFormat="1" applyFont="1" applyAlignment="1">
      <alignment horizontal="center" vertical="center"/>
    </xf>
    <xf numFmtId="0" fontId="30" fillId="0" borderId="0" xfId="0" applyFont="1"/>
    <xf numFmtId="3" fontId="22" fillId="0" borderId="0" xfId="56" applyNumberFormat="1" applyFont="1"/>
    <xf numFmtId="0" fontId="24" fillId="27" borderId="12" xfId="0" applyFont="1" applyFill="1" applyBorder="1"/>
    <xf numFmtId="0" fontId="26" fillId="0" borderId="0" xfId="0" applyFont="1"/>
    <xf numFmtId="0" fontId="24" fillId="0" borderId="0" xfId="0" applyFont="1"/>
    <xf numFmtId="3" fontId="22" fillId="0" borderId="0" xfId="0" applyNumberFormat="1" applyFont="1"/>
    <xf numFmtId="0" fontId="22" fillId="0" borderId="0" xfId="0" applyFont="1" applyAlignment="1">
      <alignment vertical="center" wrapText="1"/>
    </xf>
    <xf numFmtId="164" fontId="22" fillId="0" borderId="0" xfId="0" applyNumberFormat="1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11" xfId="0" applyFont="1" applyBorder="1" applyAlignment="1">
      <alignment horizontal="center"/>
    </xf>
    <xf numFmtId="165" fontId="32" fillId="0" borderId="0" xfId="0" applyNumberFormat="1" applyFont="1"/>
    <xf numFmtId="0" fontId="22" fillId="0" borderId="10" xfId="0" applyFont="1" applyBorder="1"/>
    <xf numFmtId="0" fontId="34" fillId="0" borderId="0" xfId="48" applyFont="1" applyAlignment="1">
      <alignment horizontal="left"/>
    </xf>
    <xf numFmtId="0" fontId="22" fillId="0" borderId="0" xfId="0" applyFont="1" applyAlignment="1">
      <alignment horizontal="right" vertical="center" wrapText="1"/>
    </xf>
    <xf numFmtId="164" fontId="26" fillId="0" borderId="0" xfId="0" applyNumberFormat="1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center" vertical="center"/>
    </xf>
    <xf numFmtId="4" fontId="22" fillId="0" borderId="0" xfId="52" applyNumberFormat="1" applyFont="1" applyAlignment="1">
      <alignment horizontal="center" vertical="center"/>
    </xf>
    <xf numFmtId="4" fontId="22" fillId="0" borderId="10" xfId="0" applyNumberFormat="1" applyFont="1" applyBorder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wrapText="1"/>
    </xf>
    <xf numFmtId="165" fontId="26" fillId="0" borderId="0" xfId="0" applyNumberFormat="1" applyFont="1" applyAlignment="1">
      <alignment horizontal="center" vertical="center"/>
    </xf>
    <xf numFmtId="165" fontId="34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22" fillId="0" borderId="10" xfId="0" applyFont="1" applyBorder="1" applyAlignment="1">
      <alignment horizontal="right"/>
    </xf>
    <xf numFmtId="0" fontId="31" fillId="0" borderId="11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right" vertical="center"/>
    </xf>
    <xf numFmtId="0" fontId="22" fillId="0" borderId="0" xfId="52" applyNumberFormat="1" applyFont="1" applyAlignment="1">
      <alignment vertical="center" wrapText="1"/>
    </xf>
    <xf numFmtId="167" fontId="22" fillId="0" borderId="0" xfId="0" applyNumberFormat="1" applyFont="1"/>
    <xf numFmtId="0" fontId="22" fillId="0" borderId="10" xfId="0" applyFont="1" applyBorder="1" applyAlignment="1">
      <alignment vertical="center"/>
    </xf>
    <xf numFmtId="0" fontId="22" fillId="0" borderId="0" xfId="33" applyFont="1"/>
    <xf numFmtId="0" fontId="22" fillId="0" borderId="0" xfId="48" applyFont="1" applyAlignment="1">
      <alignment horizontal="left" vertical="center"/>
    </xf>
    <xf numFmtId="164" fontId="26" fillId="0" borderId="0" xfId="36" applyNumberFormat="1" applyFont="1" applyAlignment="1">
      <alignment horizontal="center" vertical="center"/>
    </xf>
    <xf numFmtId="0" fontId="24" fillId="0" borderId="0" xfId="48" applyFont="1" applyAlignment="1">
      <alignment horizontal="left" vertical="center"/>
    </xf>
    <xf numFmtId="164" fontId="34" fillId="0" borderId="0" xfId="36" applyNumberFormat="1" applyFont="1" applyAlignment="1">
      <alignment horizontal="center" vertical="center"/>
    </xf>
    <xf numFmtId="0" fontId="31" fillId="0" borderId="0" xfId="0" applyFont="1" applyAlignment="1">
      <alignment horizontal="left" readingOrder="1"/>
    </xf>
    <xf numFmtId="0" fontId="22" fillId="0" borderId="10" xfId="48" applyFont="1" applyBorder="1" applyAlignment="1">
      <alignment horizontal="right"/>
    </xf>
    <xf numFmtId="0" fontId="22" fillId="0" borderId="11" xfId="48" applyFont="1" applyBorder="1" applyAlignment="1">
      <alignment horizontal="center" vertical="center"/>
    </xf>
    <xf numFmtId="4" fontId="22" fillId="0" borderId="0" xfId="48" applyNumberFormat="1" applyFont="1" applyAlignment="1">
      <alignment horizontal="center" vertical="center" wrapText="1"/>
    </xf>
    <xf numFmtId="4" fontId="22" fillId="0" borderId="0" xfId="51" applyNumberFormat="1" applyFont="1" applyAlignment="1">
      <alignment horizontal="center" vertical="center"/>
    </xf>
    <xf numFmtId="165" fontId="26" fillId="0" borderId="0" xfId="51" applyNumberFormat="1" applyFont="1" applyAlignment="1">
      <alignment horizontal="center" vertical="center"/>
    </xf>
    <xf numFmtId="0" fontId="24" fillId="0" borderId="10" xfId="48" applyFont="1" applyBorder="1" applyAlignment="1">
      <alignment horizontal="left"/>
    </xf>
    <xf numFmtId="3" fontId="24" fillId="0" borderId="10" xfId="51" applyNumberFormat="1" applyFont="1" applyBorder="1" applyAlignment="1">
      <alignment horizontal="center"/>
    </xf>
    <xf numFmtId="4" fontId="34" fillId="0" borderId="0" xfId="0" applyNumberFormat="1" applyFont="1" applyAlignment="1">
      <alignment horizontal="center" vertical="center"/>
    </xf>
    <xf numFmtId="0" fontId="22" fillId="0" borderId="11" xfId="48" applyFont="1" applyBorder="1" applyAlignment="1">
      <alignment horizontal="center"/>
    </xf>
    <xf numFmtId="0" fontId="22" fillId="0" borderId="11" xfId="48" applyFont="1" applyBorder="1" applyAlignment="1">
      <alignment horizontal="center" vertical="center" wrapText="1"/>
    </xf>
    <xf numFmtId="41" fontId="22" fillId="0" borderId="0" xfId="49" applyFont="1" applyFill="1" applyBorder="1" applyAlignment="1" applyProtection="1">
      <alignment horizontal="left"/>
    </xf>
    <xf numFmtId="1" fontId="31" fillId="0" borderId="0" xfId="50" applyNumberFormat="1" applyFont="1" applyFill="1" applyBorder="1" applyAlignment="1">
      <alignment horizontal="center" vertical="center"/>
    </xf>
    <xf numFmtId="1" fontId="22" fillId="0" borderId="0" xfId="48" applyNumberFormat="1" applyFont="1"/>
    <xf numFmtId="3" fontId="40" fillId="0" borderId="0" xfId="50" applyNumberFormat="1" applyFont="1" applyFill="1" applyBorder="1" applyAlignment="1">
      <alignment horizontal="center" vertical="center"/>
    </xf>
    <xf numFmtId="0" fontId="26" fillId="0" borderId="0" xfId="48" applyFont="1"/>
    <xf numFmtId="0" fontId="22" fillId="0" borderId="0" xfId="48" applyFont="1" applyAlignment="1">
      <alignment horizontal="left"/>
    </xf>
    <xf numFmtId="0" fontId="22" fillId="0" borderId="12" xfId="48" applyFont="1" applyBorder="1"/>
    <xf numFmtId="0" fontId="22" fillId="0" borderId="10" xfId="48" applyFont="1" applyBorder="1"/>
    <xf numFmtId="0" fontId="22" fillId="0" borderId="10" xfId="48" applyFont="1" applyBorder="1" applyAlignment="1">
      <alignment horizontal="center" vertical="center" wrapText="1"/>
    </xf>
    <xf numFmtId="0" fontId="22" fillId="0" borderId="10" xfId="48" applyFont="1" applyBorder="1" applyAlignment="1">
      <alignment horizontal="center" vertical="center"/>
    </xf>
    <xf numFmtId="0" fontId="22" fillId="0" borderId="10" xfId="48" applyFont="1" applyBorder="1" applyAlignment="1">
      <alignment vertical="center"/>
    </xf>
    <xf numFmtId="1" fontId="22" fillId="0" borderId="0" xfId="48" applyNumberFormat="1" applyFont="1" applyAlignment="1">
      <alignment horizontal="center"/>
    </xf>
    <xf numFmtId="164" fontId="22" fillId="0" borderId="0" xfId="48" applyNumberFormat="1" applyFont="1"/>
    <xf numFmtId="3" fontId="24" fillId="0" borderId="0" xfId="48" applyNumberFormat="1" applyFont="1"/>
    <xf numFmtId="3" fontId="22" fillId="0" borderId="0" xfId="48" applyNumberFormat="1" applyFont="1"/>
    <xf numFmtId="0" fontId="22" fillId="0" borderId="0" xfId="32" applyFont="1"/>
    <xf numFmtId="165" fontId="22" fillId="0" borderId="0" xfId="32" applyNumberFormat="1" applyFont="1"/>
    <xf numFmtId="0" fontId="22" fillId="0" borderId="12" xfId="32" applyFont="1" applyBorder="1"/>
    <xf numFmtId="0" fontId="22" fillId="0" borderId="11" xfId="32" applyFont="1" applyBorder="1" applyAlignment="1">
      <alignment horizontal="center"/>
    </xf>
    <xf numFmtId="0" fontId="22" fillId="0" borderId="0" xfId="32" applyFont="1" applyAlignment="1">
      <alignment horizontal="center"/>
    </xf>
    <xf numFmtId="0" fontId="22" fillId="0" borderId="10" xfId="32" applyFont="1" applyBorder="1"/>
    <xf numFmtId="0" fontId="22" fillId="0" borderId="10" xfId="32" applyFont="1" applyBorder="1" applyAlignment="1">
      <alignment horizontal="center"/>
    </xf>
    <xf numFmtId="0" fontId="22" fillId="0" borderId="11" xfId="32" applyFont="1" applyBorder="1" applyAlignment="1">
      <alignment horizontal="center"/>
    </xf>
    <xf numFmtId="0" fontId="24" fillId="0" borderId="0" xfId="32" applyFont="1"/>
    <xf numFmtId="165" fontId="24" fillId="0" borderId="0" xfId="32" applyNumberFormat="1" applyFont="1" applyAlignment="1">
      <alignment horizontal="right"/>
    </xf>
    <xf numFmtId="165" fontId="22" fillId="0" borderId="0" xfId="32" applyNumberFormat="1" applyFont="1" applyAlignment="1">
      <alignment horizontal="right"/>
    </xf>
    <xf numFmtId="165" fontId="34" fillId="0" borderId="0" xfId="32" applyNumberFormat="1" applyFont="1" applyAlignment="1">
      <alignment horizontal="right"/>
    </xf>
    <xf numFmtId="165" fontId="24" fillId="0" borderId="0" xfId="32" quotePrefix="1" applyNumberFormat="1" applyFont="1" applyAlignment="1">
      <alignment horizontal="right"/>
    </xf>
    <xf numFmtId="165" fontId="26" fillId="0" borderId="0" xfId="32" quotePrefix="1" applyNumberFormat="1" applyFont="1" applyAlignment="1">
      <alignment horizontal="right"/>
    </xf>
    <xf numFmtId="165" fontId="22" fillId="0" borderId="0" xfId="32" quotePrefix="1" applyNumberFormat="1" applyFont="1" applyAlignment="1">
      <alignment horizontal="right"/>
    </xf>
    <xf numFmtId="164" fontId="22" fillId="0" borderId="0" xfId="32" applyNumberFormat="1" applyFont="1"/>
    <xf numFmtId="164" fontId="22" fillId="0" borderId="0" xfId="32" quotePrefix="1" applyNumberFormat="1" applyFont="1" applyAlignment="1">
      <alignment horizontal="right"/>
    </xf>
    <xf numFmtId="165" fontId="26" fillId="0" borderId="0" xfId="32" applyNumberFormat="1" applyFont="1" applyAlignment="1">
      <alignment horizontal="right"/>
    </xf>
    <xf numFmtId="165" fontId="22" fillId="0" borderId="0" xfId="47" applyNumberFormat="1" applyFont="1" applyFill="1" applyBorder="1"/>
    <xf numFmtId="165" fontId="22" fillId="0" borderId="0" xfId="47" applyNumberFormat="1" applyFont="1" applyFill="1" applyBorder="1" applyAlignment="1">
      <alignment wrapText="1"/>
    </xf>
    <xf numFmtId="165" fontId="40" fillId="0" borderId="0" xfId="32" applyNumberFormat="1" applyFont="1"/>
    <xf numFmtId="165" fontId="24" fillId="0" borderId="0" xfId="32" applyNumberFormat="1" applyFont="1"/>
    <xf numFmtId="165" fontId="24" fillId="0" borderId="0" xfId="47" applyNumberFormat="1" applyFont="1" applyFill="1" applyBorder="1"/>
    <xf numFmtId="165" fontId="31" fillId="0" borderId="0" xfId="32" applyNumberFormat="1" applyFont="1"/>
    <xf numFmtId="165" fontId="22" fillId="0" borderId="0" xfId="47" applyNumberFormat="1" applyFont="1" applyFill="1" applyBorder="1" applyAlignment="1">
      <alignment horizontal="left"/>
    </xf>
    <xf numFmtId="165" fontId="22" fillId="0" borderId="0" xfId="47" quotePrefix="1" applyNumberFormat="1" applyFont="1" applyFill="1" applyBorder="1" applyAlignment="1">
      <alignment horizontal="left"/>
    </xf>
    <xf numFmtId="165" fontId="24" fillId="0" borderId="0" xfId="47" applyNumberFormat="1" applyFont="1" applyFill="1" applyBorder="1" applyAlignment="1">
      <alignment wrapText="1"/>
    </xf>
    <xf numFmtId="165" fontId="34" fillId="0" borderId="0" xfId="32" quotePrefix="1" applyNumberFormat="1" applyFont="1" applyAlignment="1">
      <alignment horizontal="right"/>
    </xf>
    <xf numFmtId="165" fontId="24" fillId="0" borderId="10" xfId="47" applyNumberFormat="1" applyFont="1" applyFill="1" applyBorder="1"/>
    <xf numFmtId="165" fontId="24" fillId="0" borderId="10" xfId="32" applyNumberFormat="1" applyFont="1" applyBorder="1"/>
    <xf numFmtId="165" fontId="34" fillId="0" borderId="10" xfId="32" applyNumberFormat="1" applyFont="1" applyBorder="1" applyAlignment="1">
      <alignment horizontal="right"/>
    </xf>
    <xf numFmtId="0" fontId="26" fillId="0" borderId="0" xfId="32" applyFont="1"/>
    <xf numFmtId="165" fontId="22" fillId="0" borderId="0" xfId="47" applyNumberFormat="1" applyFont="1" applyFill="1"/>
    <xf numFmtId="0" fontId="30" fillId="0" borderId="0" xfId="32" applyFont="1" applyAlignment="1">
      <alignment wrapText="1"/>
    </xf>
    <xf numFmtId="0" fontId="22" fillId="0" borderId="0" xfId="32" applyFont="1" applyAlignment="1">
      <alignment wrapText="1"/>
    </xf>
    <xf numFmtId="0" fontId="22" fillId="0" borderId="13" xfId="32" applyFont="1" applyBorder="1"/>
    <xf numFmtId="0" fontId="22" fillId="0" borderId="0" xfId="32" applyFont="1" applyAlignment="1">
      <alignment horizontal="left" vertical="top" wrapText="1"/>
    </xf>
    <xf numFmtId="0" fontId="22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164" fontId="26" fillId="0" borderId="0" xfId="0" applyNumberFormat="1" applyFont="1"/>
    <xf numFmtId="0" fontId="22" fillId="0" borderId="12" xfId="0" applyFont="1" applyBorder="1"/>
    <xf numFmtId="0" fontId="26" fillId="0" borderId="12" xfId="0" applyFont="1" applyBorder="1"/>
    <xf numFmtId="0" fontId="22" fillId="0" borderId="12" xfId="0" applyFont="1" applyBorder="1" applyAlignment="1">
      <alignment horizontal="center"/>
    </xf>
    <xf numFmtId="0" fontId="22" fillId="0" borderId="12" xfId="0" applyFont="1" applyBorder="1" applyAlignment="1">
      <alignment horizontal="center" wrapText="1"/>
    </xf>
    <xf numFmtId="0" fontId="22" fillId="0" borderId="11" xfId="0" applyFont="1" applyBorder="1" applyAlignment="1">
      <alignment horizontal="center"/>
    </xf>
    <xf numFmtId="0" fontId="22" fillId="0" borderId="10" xfId="0" applyFont="1" applyBorder="1" applyAlignment="1">
      <alignment horizontal="center" wrapText="1"/>
    </xf>
    <xf numFmtId="0" fontId="26" fillId="0" borderId="0" xfId="0" applyFont="1" applyAlignment="1">
      <alignment horizontal="center"/>
    </xf>
    <xf numFmtId="0" fontId="22" fillId="0" borderId="12" xfId="0" applyFont="1" applyBorder="1" applyAlignment="1">
      <alignment horizontal="left"/>
    </xf>
    <xf numFmtId="165" fontId="22" fillId="0" borderId="12" xfId="0" applyNumberFormat="1" applyFont="1" applyBorder="1"/>
    <xf numFmtId="164" fontId="26" fillId="0" borderId="12" xfId="0" applyNumberFormat="1" applyFont="1" applyBorder="1"/>
    <xf numFmtId="0" fontId="22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165" fontId="24" fillId="0" borderId="0" xfId="0" applyNumberFormat="1" applyFont="1"/>
    <xf numFmtId="164" fontId="34" fillId="0" borderId="0" xfId="0" applyNumberFormat="1" applyFont="1"/>
    <xf numFmtId="0" fontId="24" fillId="0" borderId="0" xfId="0" applyFont="1" applyAlignment="1">
      <alignment horizontal="left"/>
    </xf>
    <xf numFmtId="165" fontId="34" fillId="0" borderId="0" xfId="0" applyNumberFormat="1" applyFont="1"/>
    <xf numFmtId="164" fontId="24" fillId="0" borderId="0" xfId="0" quotePrefix="1" applyNumberFormat="1" applyFont="1" applyAlignment="1">
      <alignment horizontal="right"/>
    </xf>
    <xf numFmtId="0" fontId="34" fillId="0" borderId="10" xfId="0" applyFont="1" applyBorder="1"/>
    <xf numFmtId="164" fontId="24" fillId="0" borderId="15" xfId="0" quotePrefix="1" applyNumberFormat="1" applyFont="1" applyBorder="1" applyAlignment="1">
      <alignment horizontal="right"/>
    </xf>
    <xf numFmtId="0" fontId="22" fillId="0" borderId="0" xfId="48" applyFont="1" applyAlignment="1">
      <alignment horizontal="left"/>
    </xf>
    <xf numFmtId="0" fontId="22" fillId="0" borderId="0" xfId="0" applyFont="1" applyAlignment="1">
      <alignment vertical="center" wrapText="1"/>
    </xf>
    <xf numFmtId="1" fontId="41" fillId="0" borderId="0" xfId="53" applyNumberFormat="1" applyFont="1" applyFill="1"/>
    <xf numFmtId="1" fontId="42" fillId="0" borderId="0" xfId="54" applyNumberFormat="1" applyFont="1" applyFill="1"/>
    <xf numFmtId="1" fontId="43" fillId="0" borderId="0" xfId="55" applyNumberFormat="1" applyFont="1" applyFill="1"/>
    <xf numFmtId="165" fontId="31" fillId="0" borderId="0" xfId="0" applyNumberFormat="1" applyFont="1"/>
    <xf numFmtId="165" fontId="33" fillId="0" borderId="12" xfId="0" applyNumberFormat="1" applyFont="1" applyBorder="1"/>
    <xf numFmtId="165" fontId="24" fillId="28" borderId="10" xfId="32" applyNumberFormat="1" applyFont="1" applyFill="1" applyBorder="1"/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top" wrapText="1"/>
    </xf>
    <xf numFmtId="0" fontId="22" fillId="0" borderId="16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3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0" xfId="0" applyFont="1" applyBorder="1" applyAlignment="1">
      <alignment vertical="top" wrapText="1"/>
    </xf>
    <xf numFmtId="0" fontId="22" fillId="0" borderId="17" xfId="0" applyFont="1" applyBorder="1" applyAlignment="1">
      <alignment vertical="center" wrapText="1"/>
    </xf>
    <xf numFmtId="0" fontId="22" fillId="0" borderId="18" xfId="0" applyFont="1" applyBorder="1" applyAlignment="1">
      <alignment vertical="top" wrapText="1"/>
    </xf>
    <xf numFmtId="0" fontId="22" fillId="0" borderId="19" xfId="0" applyFont="1" applyBorder="1" applyAlignment="1">
      <alignment vertical="top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vertical="top" wrapText="1"/>
    </xf>
    <xf numFmtId="0" fontId="22" fillId="0" borderId="20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0" xfId="0" applyFont="1" applyFill="1"/>
    <xf numFmtId="0" fontId="24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 wrapText="1"/>
    </xf>
    <xf numFmtId="0" fontId="22" fillId="0" borderId="11" xfId="0" applyFont="1" applyFill="1" applyBorder="1"/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0" xfId="0" applyFont="1" applyFill="1" applyBorder="1"/>
    <xf numFmtId="0" fontId="22" fillId="0" borderId="0" xfId="0" applyFont="1" applyFill="1"/>
    <xf numFmtId="3" fontId="22" fillId="0" borderId="0" xfId="0" applyNumberFormat="1" applyFont="1" applyFill="1" applyAlignment="1">
      <alignment horizontal="right" vertical="center" wrapText="1"/>
    </xf>
    <xf numFmtId="3" fontId="22" fillId="0" borderId="0" xfId="0" applyNumberFormat="1" applyFont="1" applyFill="1" applyAlignment="1">
      <alignment horizontal="right" vertical="center"/>
    </xf>
    <xf numFmtId="3" fontId="36" fillId="0" borderId="0" xfId="0" applyNumberFormat="1" applyFont="1" applyFill="1" applyAlignment="1">
      <alignment horizontal="right" vertical="center" wrapText="1"/>
    </xf>
    <xf numFmtId="3" fontId="36" fillId="0" borderId="0" xfId="0" applyNumberFormat="1" applyFont="1" applyFill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 wrapText="1"/>
    </xf>
    <xf numFmtId="3" fontId="36" fillId="0" borderId="0" xfId="0" applyNumberFormat="1" applyFont="1" applyFill="1" applyBorder="1" applyAlignment="1">
      <alignment horizontal="right"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3" fontId="22" fillId="0" borderId="12" xfId="0" applyNumberFormat="1" applyFont="1" applyFill="1" applyBorder="1" applyAlignment="1">
      <alignment horizontal="right" vertical="center" wrapText="1"/>
    </xf>
    <xf numFmtId="3" fontId="22" fillId="0" borderId="12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Fill="1" applyBorder="1" applyAlignment="1">
      <alignment horizontal="right" vertical="center"/>
    </xf>
    <xf numFmtId="3" fontId="36" fillId="0" borderId="12" xfId="0" applyNumberFormat="1" applyFont="1" applyFill="1" applyBorder="1" applyAlignment="1">
      <alignment horizontal="right" vertical="center" wrapText="1"/>
    </xf>
    <xf numFmtId="3" fontId="36" fillId="0" borderId="12" xfId="0" applyNumberFormat="1" applyFont="1" applyFill="1" applyBorder="1" applyAlignment="1">
      <alignment horizontal="right" vertical="center"/>
    </xf>
    <xf numFmtId="0" fontId="36" fillId="0" borderId="0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/>
    </xf>
    <xf numFmtId="0" fontId="36" fillId="0" borderId="10" xfId="0" applyFont="1" applyFill="1" applyBorder="1" applyAlignment="1">
      <alignment horizontal="right" vertical="center" wrapText="1"/>
    </xf>
    <xf numFmtId="0" fontId="22" fillId="0" borderId="10" xfId="0" applyFont="1" applyFill="1" applyBorder="1" applyAlignment="1">
      <alignment horizontal="right" vertical="center"/>
    </xf>
    <xf numFmtId="0" fontId="26" fillId="0" borderId="12" xfId="0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right" vertical="center" wrapText="1"/>
    </xf>
    <xf numFmtId="0" fontId="26" fillId="0" borderId="10" xfId="0" applyFont="1" applyFill="1" applyBorder="1" applyAlignment="1">
      <alignment horizontal="right" vertical="center" wrapText="1"/>
    </xf>
    <xf numFmtId="0" fontId="22" fillId="0" borderId="10" xfId="0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0" fontId="22" fillId="0" borderId="0" xfId="48" applyFont="1" applyBorder="1" applyAlignment="1">
      <alignment horizontal="right"/>
    </xf>
    <xf numFmtId="0" fontId="22" fillId="0" borderId="0" xfId="48" applyFont="1" applyBorder="1"/>
    <xf numFmtId="3" fontId="22" fillId="0" borderId="0" xfId="56" applyNumberFormat="1" applyFont="1" applyBorder="1"/>
    <xf numFmtId="0" fontId="26" fillId="0" borderId="0" xfId="48" applyFont="1" applyBorder="1" applyAlignment="1">
      <alignment horizontal="left"/>
    </xf>
    <xf numFmtId="0" fontId="36" fillId="0" borderId="0" xfId="48" applyFont="1" applyAlignment="1">
      <alignment horizontal="left"/>
    </xf>
    <xf numFmtId="0" fontId="22" fillId="0" borderId="0" xfId="0" applyFont="1" applyFill="1" applyBorder="1"/>
    <xf numFmtId="0" fontId="31" fillId="0" borderId="0" xfId="56" applyFont="1" applyFill="1" applyBorder="1"/>
    <xf numFmtId="170" fontId="22" fillId="0" borderId="0" xfId="0" applyNumberFormat="1" applyFont="1" applyFill="1" applyBorder="1"/>
    <xf numFmtId="0" fontId="24" fillId="0" borderId="0" xfId="48" applyFont="1" applyFill="1" applyAlignment="1">
      <alignment horizontal="left"/>
    </xf>
    <xf numFmtId="0" fontId="22" fillId="0" borderId="0" xfId="48" applyFont="1" applyFill="1" applyAlignment="1"/>
  </cellXfs>
  <cellStyles count="5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 2" xfId="22" xr:uid="{00000000-0005-0000-0000-000015000000}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Euro" xfId="29" xr:uid="{00000000-0005-0000-0000-00001C000000}"/>
    <cellStyle name="Input" xfId="30" builtinId="20" customBuiltin="1"/>
    <cellStyle name="Migliaia [0]_09 cap 19 _Il consolidato del sostegno pubblico 2" xfId="49" xr:uid="{00000000-0005-0000-0000-00001E000000}"/>
    <cellStyle name="Migliaia 2" xfId="47" xr:uid="{00000000-0005-0000-0000-00001F000000}"/>
    <cellStyle name="Migliaia 3" xfId="52" xr:uid="{00000000-0005-0000-0000-000020000000}"/>
    <cellStyle name="Migliaia_09 cap 19 _Il consolidato del sostegno pubblico 2" xfId="50" xr:uid="{00000000-0005-0000-0000-000021000000}"/>
    <cellStyle name="Neutrale" xfId="31" builtinId="28" customBuiltin="1"/>
    <cellStyle name="Neutrale 2" xfId="54" xr:uid="{00000000-0005-0000-0000-000023000000}"/>
    <cellStyle name="Normale" xfId="0" builtinId="0"/>
    <cellStyle name="Normale 2" xfId="32" xr:uid="{00000000-0005-0000-0000-000025000000}"/>
    <cellStyle name="Normale 2 2" xfId="48" xr:uid="{00000000-0005-0000-0000-000026000000}"/>
    <cellStyle name="Normale 3" xfId="33" xr:uid="{00000000-0005-0000-0000-000027000000}"/>
    <cellStyle name="Normale_Tavole Annuario 2009 provvisorie_Annuario 2011 Tavole finali_Agevolazioni 2012" xfId="56" xr:uid="{00000000-0005-0000-0000-000028000000}"/>
    <cellStyle name="Nota" xfId="34" builtinId="10" customBuiltin="1"/>
    <cellStyle name="Output" xfId="35" builtinId="21" customBuiltin="1"/>
    <cellStyle name="Percentuale" xfId="36" builtinId="5"/>
    <cellStyle name="Percentuale 3" xfId="51" xr:uid="{00000000-0005-0000-0000-00002C000000}"/>
    <cellStyle name="Testo avviso" xfId="37" builtinId="11" customBuiltin="1"/>
    <cellStyle name="Testo descrittivo" xfId="38" builtinId="53" customBuiltin="1"/>
    <cellStyle name="Titolo" xfId="39" builtinId="15" customBuiltin="1"/>
    <cellStyle name="Titolo 1" xfId="40" builtinId="16" customBuiltin="1"/>
    <cellStyle name="Titolo 2" xfId="41" builtinId="17" customBuiltin="1"/>
    <cellStyle name="Titolo 3" xfId="42" builtinId="18" customBuiltin="1"/>
    <cellStyle name="Titolo 4" xfId="43" builtinId="19" customBuiltin="1"/>
    <cellStyle name="Totale" xfId="44" builtinId="25" customBuiltin="1"/>
    <cellStyle name="Valore non valido" xfId="45" builtinId="27" customBuiltin="1"/>
    <cellStyle name="Valore non valido 2" xfId="55" xr:uid="{00000000-0005-0000-0000-000036000000}"/>
    <cellStyle name="Valore valido" xfId="46" builtinId="26" customBuiltin="1"/>
    <cellStyle name="Valore valido 2" xfId="53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CF3-4D6C-A730-84C174C31D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3-4D6C-A730-84C174C31D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CF3-4D6C-A730-84C174C31D9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'f1'!$A$1:$A$3</c:f>
              <c:strCache>
                <c:ptCount val="3"/>
                <c:pt idx="0">
                  <c:v>Risorse comunitarie</c:v>
                </c:pt>
                <c:pt idx="1">
                  <c:v>Risorse nazionali </c:v>
                </c:pt>
                <c:pt idx="2">
                  <c:v>Risorse regionali</c:v>
                </c:pt>
              </c:strCache>
            </c:strRef>
          </c:cat>
          <c:val>
            <c:numRef>
              <c:f>'f1'!$B$1:$B$3</c:f>
              <c:numCache>
                <c:formatCode>0.0</c:formatCode>
                <c:ptCount val="3"/>
                <c:pt idx="0">
                  <c:v>66.781667320854424</c:v>
                </c:pt>
                <c:pt idx="1">
                  <c:v>18.848148912244376</c:v>
                </c:pt>
                <c:pt idx="2">
                  <c:v>14.370183766901189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F3-4D6C-A730-84C174C31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Valle d'Aosta</c:v>
              </c:pt>
              <c:pt idx="1">
                <c:v>Sardegna</c:v>
              </c:pt>
              <c:pt idx="2">
                <c:v>Calabria</c:v>
              </c:pt>
              <c:pt idx="3">
                <c:v>Friuli-V. G.</c:v>
              </c:pt>
              <c:pt idx="4">
                <c:v>Trento</c:v>
              </c:pt>
              <c:pt idx="5">
                <c:v>Bolzano</c:v>
              </c:pt>
              <c:pt idx="6">
                <c:v>Basilicata</c:v>
              </c:pt>
              <c:pt idx="7">
                <c:v>Marche</c:v>
              </c:pt>
              <c:pt idx="8">
                <c:v>Molise</c:v>
              </c:pt>
              <c:pt idx="9">
                <c:v>Sicilia</c:v>
              </c:pt>
              <c:pt idx="10">
                <c:v>Puglia</c:v>
              </c:pt>
              <c:pt idx="11">
                <c:v>Umbria</c:v>
              </c:pt>
              <c:pt idx="12">
                <c:v>Piemonte</c:v>
              </c:pt>
              <c:pt idx="13">
                <c:v>Lazio</c:v>
              </c:pt>
              <c:pt idx="14">
                <c:v>Abruzzo</c:v>
              </c:pt>
              <c:pt idx="15">
                <c:v>Lombardia</c:v>
              </c:pt>
              <c:pt idx="16">
                <c:v>Toscana</c:v>
              </c:pt>
              <c:pt idx="17">
                <c:v>Campania</c:v>
              </c:pt>
              <c:pt idx="18">
                <c:v>Veneto</c:v>
              </c:pt>
              <c:pt idx="19">
                <c:v>Liguria</c:v>
              </c:pt>
              <c:pt idx="20">
                <c:v>Emilia-R.</c:v>
              </c:pt>
            </c:strLit>
          </c:cat>
          <c:val>
            <c:numLit>
              <c:formatCode>General</c:formatCode>
              <c:ptCount val="21"/>
              <c:pt idx="0">
                <c:v>22.330835285789075</c:v>
              </c:pt>
              <c:pt idx="1">
                <c:v>18.053117528646702</c:v>
              </c:pt>
              <c:pt idx="2">
                <c:v>17.950730493174156</c:v>
              </c:pt>
              <c:pt idx="3">
                <c:v>19.221149446257247</c:v>
              </c:pt>
              <c:pt idx="4">
                <c:v>10.899209914171676</c:v>
              </c:pt>
              <c:pt idx="5">
                <c:v>6.6149068776159501</c:v>
              </c:pt>
              <c:pt idx="6">
                <c:v>10.513996332789652</c:v>
              </c:pt>
              <c:pt idx="7">
                <c:v>6.1861857240988494</c:v>
              </c:pt>
              <c:pt idx="8">
                <c:v>6.9769826307102365</c:v>
              </c:pt>
              <c:pt idx="9">
                <c:v>7.6482917731046793</c:v>
              </c:pt>
              <c:pt idx="10">
                <c:v>3.4520535265439745</c:v>
              </c:pt>
              <c:pt idx="11">
                <c:v>4.4716461079881702</c:v>
              </c:pt>
              <c:pt idx="12">
                <c:v>6.388740236582569</c:v>
              </c:pt>
              <c:pt idx="13">
                <c:v>4.1924492099578172</c:v>
              </c:pt>
              <c:pt idx="14">
                <c:v>3.9411596135396598</c:v>
              </c:pt>
              <c:pt idx="15">
                <c:v>8.1551297595420671</c:v>
              </c:pt>
              <c:pt idx="16">
                <c:v>3.1506924738712612</c:v>
              </c:pt>
              <c:pt idx="17">
                <c:v>3.9256085072544007</c:v>
              </c:pt>
              <c:pt idx="18">
                <c:v>3.3167591921396427</c:v>
              </c:pt>
              <c:pt idx="19">
                <c:v>2.1652420455822594</c:v>
              </c:pt>
              <c:pt idx="20">
                <c:v>1.6865404211616579</c:v>
              </c:pt>
            </c:numLit>
          </c:val>
          <c:extLst>
            <c:ext xmlns:c16="http://schemas.microsoft.com/office/drawing/2014/chart" uri="{C3380CC4-5D6E-409C-BE32-E72D297353CC}">
              <c16:uniqueId val="{00000000-655E-47D5-B734-812BF6F2184B}"/>
            </c:ext>
          </c:extLst>
        </c:ser>
        <c:ser>
          <c:idx val="1"/>
          <c:order val="1"/>
          <c:tx>
            <c:v>2020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1"/>
              <c:pt idx="0">
                <c:v>Valle d'Aosta</c:v>
              </c:pt>
              <c:pt idx="1">
                <c:v>Sardegna</c:v>
              </c:pt>
              <c:pt idx="2">
                <c:v>Calabria</c:v>
              </c:pt>
              <c:pt idx="3">
                <c:v>Friuli-V. G.</c:v>
              </c:pt>
              <c:pt idx="4">
                <c:v>Trento</c:v>
              </c:pt>
              <c:pt idx="5">
                <c:v>Bolzano</c:v>
              </c:pt>
              <c:pt idx="6">
                <c:v>Basilicata</c:v>
              </c:pt>
              <c:pt idx="7">
                <c:v>Marche</c:v>
              </c:pt>
              <c:pt idx="8">
                <c:v>Molise</c:v>
              </c:pt>
              <c:pt idx="9">
                <c:v>Sicilia</c:v>
              </c:pt>
              <c:pt idx="10">
                <c:v>Puglia</c:v>
              </c:pt>
              <c:pt idx="11">
                <c:v>Umbria</c:v>
              </c:pt>
              <c:pt idx="12">
                <c:v>Piemonte</c:v>
              </c:pt>
              <c:pt idx="13">
                <c:v>Lazio</c:v>
              </c:pt>
              <c:pt idx="14">
                <c:v>Abruzzo</c:v>
              </c:pt>
              <c:pt idx="15">
                <c:v>Lombardia</c:v>
              </c:pt>
              <c:pt idx="16">
                <c:v>Toscana</c:v>
              </c:pt>
              <c:pt idx="17">
                <c:v>Campania</c:v>
              </c:pt>
              <c:pt idx="18">
                <c:v>Veneto</c:v>
              </c:pt>
              <c:pt idx="19">
                <c:v>Liguria</c:v>
              </c:pt>
              <c:pt idx="20">
                <c:v>Emilia-R.</c:v>
              </c:pt>
            </c:strLit>
          </c:cat>
          <c:val>
            <c:numLit>
              <c:formatCode>General</c:formatCode>
              <c:ptCount val="21"/>
              <c:pt idx="0">
                <c:v>44.902391521650479</c:v>
              </c:pt>
              <c:pt idx="1">
                <c:v>20.288734160490517</c:v>
              </c:pt>
              <c:pt idx="2">
                <c:v>17.716115141209134</c:v>
              </c:pt>
              <c:pt idx="3">
                <c:v>16.542628039683109</c:v>
              </c:pt>
              <c:pt idx="4">
                <c:v>10.625344160506184</c:v>
              </c:pt>
              <c:pt idx="5">
                <c:v>9.0461654740195616</c:v>
              </c:pt>
              <c:pt idx="6">
                <c:v>9.0330996391836784</c:v>
              </c:pt>
              <c:pt idx="7">
                <c:v>8.5719186201813464</c:v>
              </c:pt>
              <c:pt idx="8">
                <c:v>7.788890351362725</c:v>
              </c:pt>
              <c:pt idx="9">
                <c:v>6.8857085795630963</c:v>
              </c:pt>
              <c:pt idx="10">
                <c:v>6.4511763407069971</c:v>
              </c:pt>
              <c:pt idx="11">
                <c:v>5.15630819983447</c:v>
              </c:pt>
              <c:pt idx="12">
                <c:v>4.9833507788441045</c:v>
              </c:pt>
              <c:pt idx="13">
                <c:v>4.3082869448729282</c:v>
              </c:pt>
              <c:pt idx="14">
                <c:v>4.2500166526153835</c:v>
              </c:pt>
              <c:pt idx="15">
                <c:v>3.9969737644387147</c:v>
              </c:pt>
              <c:pt idx="16">
                <c:v>3.3236181907539075</c:v>
              </c:pt>
              <c:pt idx="17">
                <c:v>3.0309510243270008</c:v>
              </c:pt>
              <c:pt idx="18">
                <c:v>2.8007861443408091</c:v>
              </c:pt>
              <c:pt idx="19">
                <c:v>2.3252564960983531</c:v>
              </c:pt>
              <c:pt idx="20">
                <c:v>2.2905550964766088</c:v>
              </c:pt>
            </c:numLit>
          </c:val>
          <c:extLst>
            <c:ext xmlns:c16="http://schemas.microsoft.com/office/drawing/2014/chart" uri="{C3380CC4-5D6E-409C-BE32-E72D297353CC}">
              <c16:uniqueId val="{00000001-655E-47D5-B734-812BF6F21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6655936"/>
        <c:axId val="575673648"/>
      </c:barChart>
      <c:catAx>
        <c:axId val="57665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5673648"/>
        <c:crosses val="autoZero"/>
        <c:auto val="1"/>
        <c:lblAlgn val="ctr"/>
        <c:lblOffset val="100"/>
        <c:noMultiLvlLbl val="0"/>
      </c:catAx>
      <c:valAx>
        <c:axId val="57567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665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2192791581875"/>
          <c:y val="0.11537995321463397"/>
          <c:w val="0.85426824478516605"/>
          <c:h val="0.6878867249942463"/>
        </c:manualLayout>
      </c:layout>
      <c:barChart>
        <c:barDir val="bar"/>
        <c:grouping val="percentStacked"/>
        <c:varyColors val="0"/>
        <c:ser>
          <c:idx val="0"/>
          <c:order val="0"/>
          <c:tx>
            <c:v>Ricerca e sperimentazione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44.91392488067018</c:v>
              </c:pt>
              <c:pt idx="1">
                <c:v>2.5884888845558751</c:v>
              </c:pt>
              <c:pt idx="2">
                <c:v>0</c:v>
              </c:pt>
              <c:pt idx="3">
                <c:v>2.6385213810782329</c:v>
              </c:pt>
              <c:pt idx="4">
                <c:v>9.1440166374684058</c:v>
              </c:pt>
              <c:pt idx="5">
                <c:v>0</c:v>
              </c:pt>
              <c:pt idx="6">
                <c:v>24.495791397457094</c:v>
              </c:pt>
              <c:pt idx="7">
                <c:v>1.9636486426087334</c:v>
              </c:pt>
              <c:pt idx="8">
                <c:v>0.77423041878932841</c:v>
              </c:pt>
              <c:pt idx="9">
                <c:v>0.88718159992299206</c:v>
              </c:pt>
              <c:pt idx="10">
                <c:v>1.0959463293917933</c:v>
              </c:pt>
              <c:pt idx="11">
                <c:v>1.7144721674889847</c:v>
              </c:pt>
              <c:pt idx="12">
                <c:v>4.2105214602299803</c:v>
              </c:pt>
              <c:pt idx="13">
                <c:v>52.229980498699533</c:v>
              </c:pt>
              <c:pt idx="14">
                <c:v>2.5022339270993035</c:v>
              </c:pt>
              <c:pt idx="15">
                <c:v>1.7406671017455067</c:v>
              </c:pt>
              <c:pt idx="16">
                <c:v>0.45386954977164778</c:v>
              </c:pt>
              <c:pt idx="17">
                <c:v>7.918384013492992E-2</c:v>
              </c:pt>
              <c:pt idx="18">
                <c:v>12.675361412700587</c:v>
              </c:pt>
              <c:pt idx="19">
                <c:v>0.78371027880821031</c:v>
              </c:pt>
              <c:pt idx="20">
                <c:v>11.982674981128216</c:v>
              </c:pt>
              <c:pt idx="21">
                <c:v>8.370909281302044</c:v>
              </c:pt>
            </c:numLit>
          </c:val>
          <c:extLst>
            <c:ext xmlns:c16="http://schemas.microsoft.com/office/drawing/2014/chart" uri="{C3380CC4-5D6E-409C-BE32-E72D297353CC}">
              <c16:uniqueId val="{00000000-D1F1-47AD-BD86-4E2357A455F6}"/>
            </c:ext>
          </c:extLst>
        </c:ser>
        <c:ser>
          <c:idx val="1"/>
          <c:order val="1"/>
          <c:tx>
            <c:v>Assistenza tecnica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14.673844897867037</c:v>
              </c:pt>
              <c:pt idx="1">
                <c:v>28.751957121035975</c:v>
              </c:pt>
              <c:pt idx="2">
                <c:v>0.10541436436168428</c:v>
              </c:pt>
              <c:pt idx="3">
                <c:v>51.194849648565075</c:v>
              </c:pt>
              <c:pt idx="4">
                <c:v>27.955552505717634</c:v>
              </c:pt>
              <c:pt idx="5">
                <c:v>18.213121800134566</c:v>
              </c:pt>
              <c:pt idx="6">
                <c:v>39.940287969454232</c:v>
              </c:pt>
              <c:pt idx="7">
                <c:v>14.303981015610667</c:v>
              </c:pt>
              <c:pt idx="8">
                <c:v>8.9561727156937607</c:v>
              </c:pt>
              <c:pt idx="9">
                <c:v>3.3737932195555742</c:v>
              </c:pt>
              <c:pt idx="10">
                <c:v>1.7910993622298224</c:v>
              </c:pt>
              <c:pt idx="11">
                <c:v>29.536866842973396</c:v>
              </c:pt>
              <c:pt idx="12">
                <c:v>21.338900958616161</c:v>
              </c:pt>
              <c:pt idx="13">
                <c:v>1.014970978865938</c:v>
              </c:pt>
              <c:pt idx="14">
                <c:v>36.25458113722825</c:v>
              </c:pt>
              <c:pt idx="15">
                <c:v>12.630118829299553</c:v>
              </c:pt>
              <c:pt idx="16">
                <c:v>1.145057871039469</c:v>
              </c:pt>
              <c:pt idx="17">
                <c:v>20.670138103322287</c:v>
              </c:pt>
              <c:pt idx="18">
                <c:v>12.265289403130696</c:v>
              </c:pt>
              <c:pt idx="19">
                <c:v>38.763068913430075</c:v>
              </c:pt>
              <c:pt idx="20">
                <c:v>38.574179137677298</c:v>
              </c:pt>
              <c:pt idx="21">
                <c:v>23.270147247605298</c:v>
              </c:pt>
            </c:numLit>
          </c:val>
          <c:extLst>
            <c:ext xmlns:c16="http://schemas.microsoft.com/office/drawing/2014/chart" uri="{C3380CC4-5D6E-409C-BE32-E72D297353CC}">
              <c16:uniqueId val="{00000001-D1F1-47AD-BD86-4E2357A455F6}"/>
            </c:ext>
          </c:extLst>
        </c:ser>
        <c:ser>
          <c:idx val="2"/>
          <c:order val="2"/>
          <c:tx>
            <c:v>Promozione e marketing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1.9819460750056848</c:v>
              </c:pt>
              <c:pt idx="1">
                <c:v>0.25357531625336183</c:v>
              </c:pt>
              <c:pt idx="2">
                <c:v>4.8023157534852974</c:v>
              </c:pt>
              <c:pt idx="3">
                <c:v>2.8744548961558096</c:v>
              </c:pt>
              <c:pt idx="4">
                <c:v>4.113891840232804</c:v>
              </c:pt>
              <c:pt idx="5">
                <c:v>0</c:v>
              </c:pt>
              <c:pt idx="6">
                <c:v>0</c:v>
              </c:pt>
              <c:pt idx="7">
                <c:v>0.88414156666027188</c:v>
              </c:pt>
              <c:pt idx="8">
                <c:v>1.4046150279465806</c:v>
              </c:pt>
              <c:pt idx="9">
                <c:v>1.4766458496757058</c:v>
              </c:pt>
              <c:pt idx="10">
                <c:v>0.47067317879058046</c:v>
              </c:pt>
              <c:pt idx="11">
                <c:v>1.1389825780232943</c:v>
              </c:pt>
              <c:pt idx="12">
                <c:v>0</c:v>
              </c:pt>
              <c:pt idx="13">
                <c:v>0.37261557538633855</c:v>
              </c:pt>
              <c:pt idx="14">
                <c:v>0.62437827323436401</c:v>
              </c:pt>
              <c:pt idx="15">
                <c:v>0.81721642679964779</c:v>
              </c:pt>
              <c:pt idx="16">
                <c:v>0</c:v>
              </c:pt>
              <c:pt idx="17">
                <c:v>0.83432865599875394</c:v>
              </c:pt>
              <c:pt idx="18">
                <c:v>0</c:v>
              </c:pt>
              <c:pt idx="19">
                <c:v>0</c:v>
              </c:pt>
              <c:pt idx="20">
                <c:v>1.0827004700686453</c:v>
              </c:pt>
              <c:pt idx="21">
                <c:v>0.89001018027250656</c:v>
              </c:pt>
            </c:numLit>
          </c:val>
          <c:extLst>
            <c:ext xmlns:c16="http://schemas.microsoft.com/office/drawing/2014/chart" uri="{C3380CC4-5D6E-409C-BE32-E72D297353CC}">
              <c16:uniqueId val="{00000002-D1F1-47AD-BD86-4E2357A455F6}"/>
            </c:ext>
          </c:extLst>
        </c:ser>
        <c:ser>
          <c:idx val="3"/>
          <c:order val="3"/>
          <c:tx>
            <c:v>Strutture di trasformazione e commercializzazione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7.731258794182513</c:v>
              </c:pt>
              <c:pt idx="2">
                <c:v>0</c:v>
              </c:pt>
              <c:pt idx="3">
                <c:v>0</c:v>
              </c:pt>
              <c:pt idx="4">
                <c:v>0.47726255447471699</c:v>
              </c:pt>
              <c:pt idx="5">
                <c:v>0</c:v>
              </c:pt>
              <c:pt idx="6">
                <c:v>0</c:v>
              </c:pt>
              <c:pt idx="7">
                <c:v>0.35819805993325887</c:v>
              </c:pt>
              <c:pt idx="8">
                <c:v>6.4875670649228653E-2</c:v>
              </c:pt>
              <c:pt idx="9">
                <c:v>0</c:v>
              </c:pt>
              <c:pt idx="10">
                <c:v>0.11379617672433041</c:v>
              </c:pt>
              <c:pt idx="11">
                <c:v>0.14609756236437127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5.2231859367755776E-2</c:v>
              </c:pt>
              <c:pt idx="16">
                <c:v>0.14261198223562321</c:v>
              </c:pt>
              <c:pt idx="17">
                <c:v>0.29760047768601056</c:v>
              </c:pt>
              <c:pt idx="18">
                <c:v>0</c:v>
              </c:pt>
              <c:pt idx="19">
                <c:v>0</c:v>
              </c:pt>
              <c:pt idx="20">
                <c:v>2.0001663942423704</c:v>
              </c:pt>
              <c:pt idx="21">
                <c:v>0.39431062642068376</c:v>
              </c:pt>
            </c:numLit>
          </c:val>
          <c:extLst>
            <c:ext xmlns:c16="http://schemas.microsoft.com/office/drawing/2014/chart" uri="{C3380CC4-5D6E-409C-BE32-E72D297353CC}">
              <c16:uniqueId val="{00000003-D1F1-47AD-BD86-4E2357A455F6}"/>
            </c:ext>
          </c:extLst>
        </c:ser>
        <c:ser>
          <c:idx val="4"/>
          <c:order val="4"/>
          <c:tx>
            <c:v>Aiuti alla gestione aziendale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1.5930742781012168</c:v>
              </c:pt>
              <c:pt idx="1">
                <c:v>23.29270593444587</c:v>
              </c:pt>
              <c:pt idx="2">
                <c:v>83.326833412553654</c:v>
              </c:pt>
              <c:pt idx="3">
                <c:v>0.25073223594990673</c:v>
              </c:pt>
              <c:pt idx="4">
                <c:v>30.467516978164973</c:v>
              </c:pt>
              <c:pt idx="5">
                <c:v>9.5699177002206905</c:v>
              </c:pt>
              <c:pt idx="6">
                <c:v>3.0366115703802254</c:v>
              </c:pt>
              <c:pt idx="7">
                <c:v>6.0159491781263954</c:v>
              </c:pt>
              <c:pt idx="8">
                <c:v>6.7802411642955338</c:v>
              </c:pt>
              <c:pt idx="9">
                <c:v>1.6010667400441533E-3</c:v>
              </c:pt>
              <c:pt idx="10">
                <c:v>2.8330963932765734</c:v>
              </c:pt>
              <c:pt idx="11">
                <c:v>34.427858055336323</c:v>
              </c:pt>
              <c:pt idx="12">
                <c:v>8.9863954903394738</c:v>
              </c:pt>
              <c:pt idx="13">
                <c:v>24.075239645073708</c:v>
              </c:pt>
              <c:pt idx="14">
                <c:v>3.0781546078087523</c:v>
              </c:pt>
              <c:pt idx="15">
                <c:v>1.7263573200383391</c:v>
              </c:pt>
              <c:pt idx="16">
                <c:v>0.34668035611611531</c:v>
              </c:pt>
              <c:pt idx="17">
                <c:v>4.2349997636320165</c:v>
              </c:pt>
              <c:pt idx="18">
                <c:v>0.35593194515619631</c:v>
              </c:pt>
              <c:pt idx="19">
                <c:v>0.72628403512530459</c:v>
              </c:pt>
              <c:pt idx="20">
                <c:v>8.4340424296765324</c:v>
              </c:pt>
              <c:pt idx="21">
                <c:v>6.2116006294666661</c:v>
              </c:pt>
            </c:numLit>
          </c:val>
          <c:extLst>
            <c:ext xmlns:c16="http://schemas.microsoft.com/office/drawing/2014/chart" uri="{C3380CC4-5D6E-409C-BE32-E72D297353CC}">
              <c16:uniqueId val="{00000004-D1F1-47AD-BD86-4E2357A455F6}"/>
            </c:ext>
          </c:extLst>
        </c:ser>
        <c:ser>
          <c:idx val="5"/>
          <c:order val="5"/>
          <c:tx>
            <c:v>Investimenti aziendali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19.878709475469417</c:v>
              </c:pt>
              <c:pt idx="1">
                <c:v>15.922601759265136</c:v>
              </c:pt>
              <c:pt idx="2">
                <c:v>10.939381249654391</c:v>
              </c:pt>
              <c:pt idx="3">
                <c:v>0.38557971394779783</c:v>
              </c:pt>
              <c:pt idx="4">
                <c:v>19.423197549265193</c:v>
              </c:pt>
              <c:pt idx="5">
                <c:v>34.311943793630192</c:v>
              </c:pt>
              <c:pt idx="6">
                <c:v>30.754017933677225</c:v>
              </c:pt>
              <c:pt idx="7">
                <c:v>53.036619170144739</c:v>
              </c:pt>
              <c:pt idx="8">
                <c:v>47.348036016665738</c:v>
              </c:pt>
              <c:pt idx="9">
                <c:v>9.0485358412510264E-2</c:v>
              </c:pt>
              <c:pt idx="10">
                <c:v>1.8209582667057373</c:v>
              </c:pt>
              <c:pt idx="11">
                <c:v>0.11675154006413838</c:v>
              </c:pt>
              <c:pt idx="12">
                <c:v>5.1617367226233926</c:v>
              </c:pt>
              <c:pt idx="13">
                <c:v>14.325021607267633</c:v>
              </c:pt>
              <c:pt idx="14">
                <c:v>33.035943656619679</c:v>
              </c:pt>
              <c:pt idx="15">
                <c:v>31.576368770698828</c:v>
              </c:pt>
              <c:pt idx="16">
                <c:v>4.3768836447981014</c:v>
              </c:pt>
              <c:pt idx="17">
                <c:v>0.8575849025667881</c:v>
              </c:pt>
              <c:pt idx="18">
                <c:v>1.0787341324203297</c:v>
              </c:pt>
              <c:pt idx="19">
                <c:v>25.7852747066826</c:v>
              </c:pt>
              <c:pt idx="20">
                <c:v>7.7284995874263798</c:v>
              </c:pt>
              <c:pt idx="21">
                <c:v>14.985039288397584</c:v>
              </c:pt>
            </c:numLit>
          </c:val>
          <c:extLst>
            <c:ext xmlns:c16="http://schemas.microsoft.com/office/drawing/2014/chart" uri="{C3380CC4-5D6E-409C-BE32-E72D297353CC}">
              <c16:uniqueId val="{00000005-D1F1-47AD-BD86-4E2357A455F6}"/>
            </c:ext>
          </c:extLst>
        </c:ser>
        <c:ser>
          <c:idx val="6"/>
          <c:order val="6"/>
          <c:tx>
            <c:v>Infrastrutture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1.5117835800327719</c:v>
              </c:pt>
              <c:pt idx="1">
                <c:v>16.811833503856992</c:v>
              </c:pt>
              <c:pt idx="2">
                <c:v>0</c:v>
              </c:pt>
              <c:pt idx="3">
                <c:v>1.3753358794095265</c:v>
              </c:pt>
              <c:pt idx="4">
                <c:v>1.8336038094607734</c:v>
              </c:pt>
              <c:pt idx="5">
                <c:v>23.344935337969613</c:v>
              </c:pt>
              <c:pt idx="6">
                <c:v>1.1068421252605878</c:v>
              </c:pt>
              <c:pt idx="7">
                <c:v>16.425405520633387</c:v>
              </c:pt>
              <c:pt idx="8">
                <c:v>5.529931068115534</c:v>
              </c:pt>
              <c:pt idx="9">
                <c:v>0.39422175478103244</c:v>
              </c:pt>
              <c:pt idx="10">
                <c:v>0.16369810105975677</c:v>
              </c:pt>
              <c:pt idx="11">
                <c:v>3.6631616689602549</c:v>
              </c:pt>
              <c:pt idx="12">
                <c:v>22.332296437573113</c:v>
              </c:pt>
              <c:pt idx="13">
                <c:v>0.81540634528841049</c:v>
              </c:pt>
              <c:pt idx="14">
                <c:v>7.0953204964700634</c:v>
              </c:pt>
              <c:pt idx="15">
                <c:v>27.045526652842589</c:v>
              </c:pt>
              <c:pt idx="16">
                <c:v>1.1294005204306881</c:v>
              </c:pt>
              <c:pt idx="17">
                <c:v>16.3455910382018</c:v>
              </c:pt>
              <c:pt idx="18">
                <c:v>0.78632961285183089</c:v>
              </c:pt>
              <c:pt idx="19">
                <c:v>1.6914032766246923</c:v>
              </c:pt>
              <c:pt idx="20">
                <c:v>3.1576670069498416</c:v>
              </c:pt>
              <c:pt idx="21">
                <c:v>5.5920636023760615</c:v>
              </c:pt>
            </c:numLit>
          </c:val>
          <c:extLst>
            <c:ext xmlns:c16="http://schemas.microsoft.com/office/drawing/2014/chart" uri="{C3380CC4-5D6E-409C-BE32-E72D297353CC}">
              <c16:uniqueId val="{00000006-D1F1-47AD-BD86-4E2357A455F6}"/>
            </c:ext>
          </c:extLst>
        </c:ser>
        <c:ser>
          <c:idx val="7"/>
          <c:order val="7"/>
          <c:tx>
            <c:v>Attività forestali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15.446716812853694</c:v>
              </c:pt>
              <c:pt idx="1">
                <c:v>2.5859709548896612</c:v>
              </c:pt>
              <c:pt idx="2">
                <c:v>0.82605521994497688</c:v>
              </c:pt>
              <c:pt idx="3">
                <c:v>4.7259143382090025</c:v>
              </c:pt>
              <c:pt idx="4">
                <c:v>6.5849581252154996</c:v>
              </c:pt>
              <c:pt idx="5">
                <c:v>14.560081368044933</c:v>
              </c:pt>
              <c:pt idx="6">
                <c:v>0.66644900377065652</c:v>
              </c:pt>
              <c:pt idx="7">
                <c:v>4.7859876532928443</c:v>
              </c:pt>
              <c:pt idx="8">
                <c:v>0.81899612551518608</c:v>
              </c:pt>
              <c:pt idx="9">
                <c:v>11.44218531920416</c:v>
              </c:pt>
              <c:pt idx="10">
                <c:v>54.055978093293533</c:v>
              </c:pt>
              <c:pt idx="11">
                <c:v>2.8316099857504682</c:v>
              </c:pt>
              <c:pt idx="12">
                <c:v>0.15036530019854161</c:v>
              </c:pt>
              <c:pt idx="13">
                <c:v>3.3157317201112884</c:v>
              </c:pt>
              <c:pt idx="14">
                <c:v>5.551784740190473</c:v>
              </c:pt>
              <c:pt idx="15">
                <c:v>24.411513039207779</c:v>
              </c:pt>
              <c:pt idx="16">
                <c:v>23.395101872645732</c:v>
              </c:pt>
              <c:pt idx="17">
                <c:v>41.504845337742708</c:v>
              </c:pt>
              <c:pt idx="18">
                <c:v>61.141292562241581</c:v>
              </c:pt>
              <c:pt idx="19">
                <c:v>29.736387821601923</c:v>
              </c:pt>
              <c:pt idx="20">
                <c:v>0</c:v>
              </c:pt>
              <c:pt idx="21">
                <c:v>18.788779280293678</c:v>
              </c:pt>
            </c:numLit>
          </c:val>
          <c:extLst>
            <c:ext xmlns:c16="http://schemas.microsoft.com/office/drawing/2014/chart" uri="{C3380CC4-5D6E-409C-BE32-E72D297353CC}">
              <c16:uniqueId val="{00000007-D1F1-47AD-BD86-4E2357A455F6}"/>
            </c:ext>
          </c:extLst>
        </c:ser>
        <c:ser>
          <c:idx val="8"/>
          <c:order val="8"/>
          <c:tx>
            <c:v>Altro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2"/>
              <c:pt idx="0">
                <c:v>Piemonte</c:v>
              </c:pt>
              <c:pt idx="1">
                <c:v>Valle d'Aosta</c:v>
              </c:pt>
              <c:pt idx="2">
                <c:v>Liguria</c:v>
              </c:pt>
              <c:pt idx="3">
                <c:v>Lombardia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Friuli-V. G.</c:v>
              </c:pt>
              <c:pt idx="8">
                <c:v>Emilia-R.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Italia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2.0616077315146026</c:v>
              </c:pt>
              <c:pt idx="2">
                <c:v>0</c:v>
              </c:pt>
              <c:pt idx="3">
                <c:v>36.554611906684649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2.2260691929897045</c:v>
              </c:pt>
              <c:pt idx="8">
                <c:v>28.322901792329098</c:v>
              </c:pt>
              <c:pt idx="9">
                <c:v>82.333885831707974</c:v>
              </c:pt>
              <c:pt idx="10">
                <c:v>37.654754098527867</c:v>
              </c:pt>
              <c:pt idx="11">
                <c:v>26.424199599038765</c:v>
              </c:pt>
              <c:pt idx="12">
                <c:v>37.819783630419337</c:v>
              </c:pt>
              <c:pt idx="13">
                <c:v>3.8510336293071532</c:v>
              </c:pt>
              <c:pt idx="14">
                <c:v>11.857603161349122</c:v>
              </c:pt>
              <c:pt idx="15">
                <c:v>0</c:v>
              </c:pt>
              <c:pt idx="16">
                <c:v>69.010394202962615</c:v>
              </c:pt>
              <c:pt idx="17">
                <c:v>15.175727880714698</c:v>
              </c:pt>
              <c:pt idx="18">
                <c:v>11.697060931498779</c:v>
              </c:pt>
              <c:pt idx="19">
                <c:v>2.5138709677271884</c:v>
              </c:pt>
              <c:pt idx="20">
                <c:v>27.040069992830716</c:v>
              </c:pt>
              <c:pt idx="21">
                <c:v>21.497139863865485</c:v>
              </c:pt>
            </c:numLit>
          </c:val>
          <c:extLst>
            <c:ext xmlns:c16="http://schemas.microsoft.com/office/drawing/2014/chart" uri="{C3380CC4-5D6E-409C-BE32-E72D297353CC}">
              <c16:uniqueId val="{00000008-D1F1-47AD-BD86-4E2357A45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7744303"/>
        <c:axId val="1173393631"/>
      </c:barChart>
      <c:catAx>
        <c:axId val="11577443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3393631"/>
        <c:crosses val="autoZero"/>
        <c:auto val="1"/>
        <c:lblAlgn val="ctr"/>
        <c:lblOffset val="100"/>
        <c:noMultiLvlLbl val="0"/>
      </c:catAx>
      <c:valAx>
        <c:axId val="117339363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7744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601735042328391E-2"/>
          <c:y val="0.83196783715147726"/>
          <c:w val="0.96718439923314159"/>
          <c:h val="0.135640789359918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'f10'!$B$1</c:f>
              <c:strCache>
                <c:ptCount val="1"/>
                <c:pt idx="0">
                  <c:v>IRPEF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'f10'!$A$2:$A$21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'f10'!$B$2:$B$21</c:f>
              <c:numCache>
                <c:formatCode>0.0</c:formatCode>
                <c:ptCount val="20"/>
                <c:pt idx="0">
                  <c:v>15.900082155906205</c:v>
                </c:pt>
                <c:pt idx="1">
                  <c:v>0.37089988255243145</c:v>
                </c:pt>
                <c:pt idx="2">
                  <c:v>2.8267731012772384</c:v>
                </c:pt>
                <c:pt idx="3">
                  <c:v>18.412671640739568</c:v>
                </c:pt>
                <c:pt idx="4">
                  <c:v>18.234919223103994</c:v>
                </c:pt>
                <c:pt idx="5">
                  <c:v>22.972262629708414</c:v>
                </c:pt>
                <c:pt idx="6">
                  <c:v>4.2696910173798486</c:v>
                </c:pt>
                <c:pt idx="7">
                  <c:v>16.657676058092353</c:v>
                </c:pt>
                <c:pt idx="8">
                  <c:v>15.39552287218315</c:v>
                </c:pt>
                <c:pt idx="9">
                  <c:v>5.3400426446848028</c:v>
                </c:pt>
                <c:pt idx="10">
                  <c:v>7.548591919685574</c:v>
                </c:pt>
                <c:pt idx="11">
                  <c:v>11.505497593227833</c:v>
                </c:pt>
                <c:pt idx="12">
                  <c:v>3.8682638187602421</c:v>
                </c:pt>
                <c:pt idx="13">
                  <c:v>1.4205795459367969</c:v>
                </c:pt>
                <c:pt idx="14">
                  <c:v>6.792539688358727</c:v>
                </c:pt>
                <c:pt idx="15">
                  <c:v>13.488502861992842</c:v>
                </c:pt>
                <c:pt idx="16">
                  <c:v>3.6810540525501607</c:v>
                </c:pt>
                <c:pt idx="17">
                  <c:v>5.0663839736538545</c:v>
                </c:pt>
                <c:pt idx="18">
                  <c:v>14.249008647638806</c:v>
                </c:pt>
                <c:pt idx="19">
                  <c:v>4.0494380333266387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A4-4CAB-B211-8E1DB22BD354}"/>
            </c:ext>
          </c:extLst>
        </c:ser>
        <c:ser>
          <c:idx val="1"/>
          <c:order val="1"/>
          <c:tx>
            <c:strRef>
              <c:f>'f10'!$C$1</c:f>
              <c:strCache>
                <c:ptCount val="1"/>
                <c:pt idx="0">
                  <c:v>Olii minerali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'f10'!$A$2:$A$21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'f10'!$C$2:$C$21</c:f>
              <c:numCache>
                <c:formatCode>0.0</c:formatCode>
                <c:ptCount val="20"/>
                <c:pt idx="0">
                  <c:v>45.275954724000002</c:v>
                </c:pt>
                <c:pt idx="1">
                  <c:v>2.9226604679999997</c:v>
                </c:pt>
                <c:pt idx="2">
                  <c:v>12.189068892000002</c:v>
                </c:pt>
                <c:pt idx="3">
                  <c:v>127.711449684</c:v>
                </c:pt>
                <c:pt idx="4">
                  <c:v>15.845645087999999</c:v>
                </c:pt>
                <c:pt idx="5">
                  <c:v>100.241138088</c:v>
                </c:pt>
                <c:pt idx="6">
                  <c:v>14.559366276</c:v>
                </c:pt>
                <c:pt idx="7">
                  <c:v>145.44726487200001</c:v>
                </c:pt>
                <c:pt idx="8">
                  <c:v>37.916089847999999</c:v>
                </c:pt>
                <c:pt idx="9">
                  <c:v>18.307441151999999</c:v>
                </c:pt>
                <c:pt idx="10">
                  <c:v>26.381958875999999</c:v>
                </c:pt>
                <c:pt idx="11">
                  <c:v>127.835213688</c:v>
                </c:pt>
                <c:pt idx="12">
                  <c:v>23.05766736</c:v>
                </c:pt>
                <c:pt idx="13">
                  <c:v>9.5625752039999998</c:v>
                </c:pt>
                <c:pt idx="14">
                  <c:v>62.194060656000005</c:v>
                </c:pt>
                <c:pt idx="15">
                  <c:v>96.519549672000011</c:v>
                </c:pt>
                <c:pt idx="16">
                  <c:v>21.650995548000001</c:v>
                </c:pt>
                <c:pt idx="17">
                  <c:v>27.987038352000003</c:v>
                </c:pt>
                <c:pt idx="18">
                  <c:v>55.319620356000001</c:v>
                </c:pt>
                <c:pt idx="19">
                  <c:v>33.083033256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A4-4CAB-B211-8E1DB22BD354}"/>
            </c:ext>
          </c:extLst>
        </c:ser>
        <c:ser>
          <c:idx val="2"/>
          <c:order val="2"/>
          <c:tx>
            <c:strRef>
              <c:f>'f10'!$D$1</c:f>
              <c:strCache>
                <c:ptCount val="1"/>
                <c:pt idx="0">
                  <c:v>IVA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'f10'!$A$2:$A$21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'f10'!$D$2:$D$21</c:f>
              <c:numCache>
                <c:formatCode>0.0</c:formatCode>
                <c:ptCount val="20"/>
                <c:pt idx="0">
                  <c:v>32.839139750000001</c:v>
                </c:pt>
                <c:pt idx="1">
                  <c:v>0.19227724999999998</c:v>
                </c:pt>
                <c:pt idx="2">
                  <c:v>1.7716965</c:v>
                </c:pt>
                <c:pt idx="3">
                  <c:v>81.312960000000004</c:v>
                </c:pt>
                <c:pt idx="4">
                  <c:v>9.9983632500000006</c:v>
                </c:pt>
                <c:pt idx="5">
                  <c:v>99.908081499999994</c:v>
                </c:pt>
                <c:pt idx="6">
                  <c:v>3.59846325</c:v>
                </c:pt>
                <c:pt idx="7">
                  <c:v>73.613957499999998</c:v>
                </c:pt>
                <c:pt idx="8">
                  <c:v>8.6407547499999993</c:v>
                </c:pt>
                <c:pt idx="9">
                  <c:v>0.85021575000000005</c:v>
                </c:pt>
                <c:pt idx="10">
                  <c:v>2.2914005</c:v>
                </c:pt>
                <c:pt idx="11">
                  <c:v>10.0515565</c:v>
                </c:pt>
                <c:pt idx="12">
                  <c:v>6.1836282499999999</c:v>
                </c:pt>
                <c:pt idx="13">
                  <c:v>1.0766150000000001</c:v>
                </c:pt>
                <c:pt idx="14">
                  <c:v>21.620457999999999</c:v>
                </c:pt>
                <c:pt idx="15">
                  <c:v>22.681888500000003</c:v>
                </c:pt>
                <c:pt idx="16">
                  <c:v>1.6769395</c:v>
                </c:pt>
                <c:pt idx="17">
                  <c:v>2.22362225</c:v>
                </c:pt>
                <c:pt idx="18">
                  <c:v>10.418282</c:v>
                </c:pt>
                <c:pt idx="19">
                  <c:v>11.012112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A4-4CAB-B211-8E1DB22BD354}"/>
            </c:ext>
          </c:extLst>
        </c:ser>
        <c:ser>
          <c:idx val="3"/>
          <c:order val="3"/>
          <c:tx>
            <c:strRef>
              <c:f>'f10'!$E$1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strRef>
              <c:f>'f10'!$A$2:$A$21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'f10'!$E$2:$E$21</c:f>
              <c:numCache>
                <c:formatCode>0.0</c:formatCode>
                <c:ptCount val="20"/>
                <c:pt idx="0">
                  <c:v>11.068056892383455</c:v>
                </c:pt>
                <c:pt idx="1">
                  <c:v>0.78587970239992821</c:v>
                </c:pt>
                <c:pt idx="2">
                  <c:v>1.2954970788438231</c:v>
                </c:pt>
                <c:pt idx="3">
                  <c:v>12.058828869947522</c:v>
                </c:pt>
                <c:pt idx="4">
                  <c:v>18.82216680957843</c:v>
                </c:pt>
                <c:pt idx="5">
                  <c:v>3.2551704583015924</c:v>
                </c:pt>
                <c:pt idx="6">
                  <c:v>1.1071922814438764</c:v>
                </c:pt>
                <c:pt idx="7">
                  <c:v>3.7591300758485602</c:v>
                </c:pt>
                <c:pt idx="8">
                  <c:v>1.0974685036082914</c:v>
                </c:pt>
                <c:pt idx="9">
                  <c:v>-0.2023026798987243</c:v>
                </c:pt>
                <c:pt idx="10">
                  <c:v>0.70120604247717533</c:v>
                </c:pt>
                <c:pt idx="11">
                  <c:v>2.6763987994802583</c:v>
                </c:pt>
                <c:pt idx="12">
                  <c:v>-0.27187812075229167</c:v>
                </c:pt>
                <c:pt idx="13">
                  <c:v>0.63875076625579319</c:v>
                </c:pt>
                <c:pt idx="14">
                  <c:v>0.22197230943165033</c:v>
                </c:pt>
                <c:pt idx="15">
                  <c:v>0.13035932005383388</c:v>
                </c:pt>
                <c:pt idx="16">
                  <c:v>0.83834945067829247</c:v>
                </c:pt>
                <c:pt idx="17">
                  <c:v>0.82274431306244811</c:v>
                </c:pt>
                <c:pt idx="18">
                  <c:v>0.80732198986255521</c:v>
                </c:pt>
                <c:pt idx="19">
                  <c:v>3.0559435252793015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A4-4CAB-B211-8E1DB22BD354}"/>
            </c:ext>
          </c:extLst>
        </c:ser>
        <c:ser>
          <c:idx val="4"/>
          <c:order val="4"/>
          <c:tx>
            <c:strRef>
              <c:f>'f10'!$F$1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strRef>
              <c:f>'f10'!$A$2:$A$21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'f10'!$F$2:$F$21</c:f>
              <c:numCache>
                <c:formatCode>0.0</c:formatCode>
                <c:ptCount val="20"/>
                <c:pt idx="0">
                  <c:v>4.057223205203468</c:v>
                </c:pt>
                <c:pt idx="1">
                  <c:v>0.2154803734093462</c:v>
                </c:pt>
                <c:pt idx="2">
                  <c:v>0.72475404953205813</c:v>
                </c:pt>
                <c:pt idx="3">
                  <c:v>5.7213489893492238</c:v>
                </c:pt>
                <c:pt idx="4">
                  <c:v>5.3397531857270675</c:v>
                </c:pt>
                <c:pt idx="5">
                  <c:v>6.6427001233397194</c:v>
                </c:pt>
                <c:pt idx="6">
                  <c:v>1.6247296838471612</c:v>
                </c:pt>
                <c:pt idx="7">
                  <c:v>9.0850666333353356</c:v>
                </c:pt>
                <c:pt idx="8">
                  <c:v>5.44461774467272</c:v>
                </c:pt>
                <c:pt idx="9">
                  <c:v>1.3895033331592004</c:v>
                </c:pt>
                <c:pt idx="10">
                  <c:v>1.7174207519462883</c:v>
                </c:pt>
                <c:pt idx="11">
                  <c:v>4.2238179067094483</c:v>
                </c:pt>
                <c:pt idx="12">
                  <c:v>1.9304089146311492</c:v>
                </c:pt>
                <c:pt idx="13">
                  <c:v>0.47428687172128342</c:v>
                </c:pt>
                <c:pt idx="14">
                  <c:v>6.7455517428540563</c:v>
                </c:pt>
                <c:pt idx="15">
                  <c:v>15.916407937666868</c:v>
                </c:pt>
                <c:pt idx="16">
                  <c:v>2.5921867162406356</c:v>
                </c:pt>
                <c:pt idx="17">
                  <c:v>8.9462696668332278</c:v>
                </c:pt>
                <c:pt idx="18">
                  <c:v>13.943343877943567</c:v>
                </c:pt>
                <c:pt idx="19">
                  <c:v>2.2897665302502062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A4-4CAB-B211-8E1DB22BD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3348256"/>
        <c:axId val="1"/>
      </c:barChart>
      <c:catAx>
        <c:axId val="131334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33482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3218503937007873E-2"/>
          <c:y val="0.90826401580496574"/>
          <c:w val="0.82513263967004125"/>
          <c:h val="6.5884389180202785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'f2'!$A$3</c:f>
              <c:strCache>
                <c:ptCount val="1"/>
                <c:pt idx="0">
                  <c:v>Risorse comunitarie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72-49ED-9E6E-B7CC368D59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72-49ED-9E6E-B7CC368D593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'f2'!$B$3:$L$3</c:f>
              <c:numCache>
                <c:formatCode>0.0</c:formatCode>
                <c:ptCount val="10"/>
                <c:pt idx="0">
                  <c:v>0</c:v>
                </c:pt>
                <c:pt idx="1">
                  <c:v>2.58862543659321</c:v>
                </c:pt>
                <c:pt idx="2">
                  <c:v>0</c:v>
                </c:pt>
                <c:pt idx="3">
                  <c:v>8.9445045502891034</c:v>
                </c:pt>
                <c:pt idx="4">
                  <c:v>4.6931523111331179</c:v>
                </c:pt>
                <c:pt idx="5">
                  <c:v>16.861692293838889</c:v>
                </c:pt>
                <c:pt idx="6">
                  <c:v>0.4463202878486951</c:v>
                </c:pt>
                <c:pt idx="7">
                  <c:v>25.649111289406946</c:v>
                </c:pt>
                <c:pt idx="8">
                  <c:v>0</c:v>
                </c:pt>
                <c:pt idx="9">
                  <c:v>7.5982611517444729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3-486B-A459-A3F6B9B2BAFA}"/>
            </c:ext>
          </c:extLst>
        </c:ser>
        <c:ser>
          <c:idx val="1"/>
          <c:order val="1"/>
          <c:tx>
            <c:strRef>
              <c:f>'f2'!$A$4</c:f>
              <c:strCache>
                <c:ptCount val="1"/>
                <c:pt idx="0">
                  <c:v>Risorse nazionali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72-49ED-9E6E-B7CC368D593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72-49ED-9E6E-B7CC368D593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72-49ED-9E6E-B7CC368D593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'f2'!$B$4:$L$4</c:f>
              <c:numCache>
                <c:formatCode>0.0</c:formatCode>
                <c:ptCount val="10"/>
                <c:pt idx="0">
                  <c:v>1.3905770453842783</c:v>
                </c:pt>
                <c:pt idx="1">
                  <c:v>0.4533152312038386</c:v>
                </c:pt>
                <c:pt idx="2">
                  <c:v>5.3437789841713337E-2</c:v>
                </c:pt>
                <c:pt idx="3">
                  <c:v>1.5097838255897664</c:v>
                </c:pt>
                <c:pt idx="4">
                  <c:v>0.78234860964891928</c:v>
                </c:pt>
                <c:pt idx="5">
                  <c:v>0</c:v>
                </c:pt>
                <c:pt idx="6">
                  <c:v>0.73276027805094135</c:v>
                </c:pt>
                <c:pt idx="7">
                  <c:v>0</c:v>
                </c:pt>
                <c:pt idx="8">
                  <c:v>13.925926132524918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3-486B-A459-A3F6B9B2BAFA}"/>
            </c:ext>
          </c:extLst>
        </c:ser>
        <c:ser>
          <c:idx val="2"/>
          <c:order val="2"/>
          <c:tx>
            <c:strRef>
              <c:f>'f2'!$A$5</c:f>
              <c:strCache>
                <c:ptCount val="1"/>
                <c:pt idx="0">
                  <c:v>Risorse regionali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6.4961277202004673E-8"/>
                  <c:y val="-4.42223653742362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0747991429788613E-2"/>
                      <c:h val="7.013995458377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C72-49ED-9E6E-B7CC368D593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72-49ED-9E6E-B7CC368D593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72-49ED-9E6E-B7CC368D593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'f2'!$B$5:$L$5</c:f>
              <c:numCache>
                <c:formatCode>0.0</c:formatCode>
                <c:ptCount val="10"/>
                <c:pt idx="0">
                  <c:v>1.2237736378121877</c:v>
                </c:pt>
                <c:pt idx="1">
                  <c:v>3.1842968353983689</c:v>
                </c:pt>
                <c:pt idx="2">
                  <c:v>0.20691719281624002</c:v>
                </c:pt>
                <c:pt idx="3">
                  <c:v>2.1605588784908245</c:v>
                </c:pt>
                <c:pt idx="4">
                  <c:v>1.0311856197948845</c:v>
                </c:pt>
                <c:pt idx="5">
                  <c:v>0</c:v>
                </c:pt>
                <c:pt idx="6">
                  <c:v>3.9904979182533564</c:v>
                </c:pt>
                <c:pt idx="7">
                  <c:v>0</c:v>
                </c:pt>
                <c:pt idx="8">
                  <c:v>0</c:v>
                </c:pt>
                <c:pt idx="9">
                  <c:v>2.5729536843353289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D3-486B-A459-A3F6B9B2B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9467231"/>
        <c:axId val="1"/>
      </c:barChart>
      <c:catAx>
        <c:axId val="1449467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9467231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28013629320431"/>
          <c:y val="2.1008440121455408E-2"/>
          <c:w val="0.55493114189039627"/>
          <c:h val="0.811630641758015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'f3'!$B$4:$B$5</c:f>
              <c:strCache>
                <c:ptCount val="2"/>
                <c:pt idx="0">
                  <c:v>Olio d'oliva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'f3'!$A$6:$A$25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'f3'!$B$6:$B$25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0.50883484999999995</c:v>
                </c:pt>
                <c:pt idx="4">
                  <c:v>0</c:v>
                </c:pt>
                <c:pt idx="5">
                  <c:v>1.3472642100000001</c:v>
                </c:pt>
                <c:pt idx="6">
                  <c:v>0</c:v>
                </c:pt>
                <c:pt idx="7">
                  <c:v>1.0682000000000001E-2</c:v>
                </c:pt>
                <c:pt idx="8">
                  <c:v>1.9461413300000001</c:v>
                </c:pt>
                <c:pt idx="9">
                  <c:v>0.45962271000000005</c:v>
                </c:pt>
                <c:pt idx="10">
                  <c:v>0</c:v>
                </c:pt>
                <c:pt idx="11">
                  <c:v>30.900962280000005</c:v>
                </c:pt>
                <c:pt idx="12">
                  <c:v>0.55300311999999996</c:v>
                </c:pt>
                <c:pt idx="13">
                  <c:v>0</c:v>
                </c:pt>
                <c:pt idx="14">
                  <c:v>0.85877829000000006</c:v>
                </c:pt>
                <c:pt idx="15">
                  <c:v>8.1031582699999998</c:v>
                </c:pt>
                <c:pt idx="16">
                  <c:v>0.4737575</c:v>
                </c:pt>
                <c:pt idx="17">
                  <c:v>4.1000885999999994</c:v>
                </c:pt>
                <c:pt idx="18">
                  <c:v>0.46944905000000003</c:v>
                </c:pt>
                <c:pt idx="19">
                  <c:v>8.0042850000000013E-2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A-48FD-9894-74159254B911}"/>
            </c:ext>
          </c:extLst>
        </c:ser>
        <c:ser>
          <c:idx val="1"/>
          <c:order val="1"/>
          <c:tx>
            <c:strRef>
              <c:f>'f3'!$C$4:$C$5</c:f>
              <c:strCache>
                <c:ptCount val="2"/>
                <c:pt idx="0">
                  <c:v>Vitivinicolo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'f3'!$A$6:$A$25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'f3'!$C$6:$C$25</c:f>
              <c:numCache>
                <c:formatCode>0</c:formatCode>
                <c:ptCount val="20"/>
                <c:pt idx="0">
                  <c:v>20.984613249999999</c:v>
                </c:pt>
                <c:pt idx="1">
                  <c:v>0</c:v>
                </c:pt>
                <c:pt idx="2">
                  <c:v>14.216338820000001</c:v>
                </c:pt>
                <c:pt idx="3">
                  <c:v>0.20452237000000001</c:v>
                </c:pt>
                <c:pt idx="4">
                  <c:v>3.7713359100000008</c:v>
                </c:pt>
                <c:pt idx="5">
                  <c:v>50.261333780000001</c:v>
                </c:pt>
                <c:pt idx="6">
                  <c:v>9.6468589100000024</c:v>
                </c:pt>
                <c:pt idx="7">
                  <c:v>42.452966529999998</c:v>
                </c:pt>
                <c:pt idx="8">
                  <c:v>30.795085309999997</c:v>
                </c:pt>
                <c:pt idx="9">
                  <c:v>5.4298837300000002</c:v>
                </c:pt>
                <c:pt idx="10">
                  <c:v>8.1518466000000007</c:v>
                </c:pt>
                <c:pt idx="11">
                  <c:v>12.456665640000001</c:v>
                </c:pt>
                <c:pt idx="12">
                  <c:v>12.390798480000001</c:v>
                </c:pt>
                <c:pt idx="13">
                  <c:v>1.1019526399999999</c:v>
                </c:pt>
                <c:pt idx="14">
                  <c:v>7.4096879499999995</c:v>
                </c:pt>
                <c:pt idx="15">
                  <c:v>26.781612200000001</c:v>
                </c:pt>
                <c:pt idx="16">
                  <c:v>1.0324069500000002</c:v>
                </c:pt>
                <c:pt idx="17">
                  <c:v>3.8313950799999996</c:v>
                </c:pt>
                <c:pt idx="18">
                  <c:v>55.693296090000004</c:v>
                </c:pt>
                <c:pt idx="19">
                  <c:v>8.0666000399999991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BA-48FD-9894-74159254B911}"/>
            </c:ext>
          </c:extLst>
        </c:ser>
        <c:ser>
          <c:idx val="2"/>
          <c:order val="2"/>
          <c:tx>
            <c:strRef>
              <c:f>'f3'!$D$4:$D$5</c:f>
              <c:strCache>
                <c:ptCount val="2"/>
                <c:pt idx="0">
                  <c:v>Ortofrutta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'f3'!$A$6:$A$25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'f3'!$D$6:$D$25</c:f>
              <c:numCache>
                <c:formatCode>0</c:formatCode>
                <c:ptCount val="20"/>
                <c:pt idx="0">
                  <c:v>10.006124489999999</c:v>
                </c:pt>
                <c:pt idx="1">
                  <c:v>0</c:v>
                </c:pt>
                <c:pt idx="2">
                  <c:v>16.740344880000002</c:v>
                </c:pt>
                <c:pt idx="3">
                  <c:v>0</c:v>
                </c:pt>
                <c:pt idx="4">
                  <c:v>47.409238899999991</c:v>
                </c:pt>
                <c:pt idx="5">
                  <c:v>9.6647504899999994</c:v>
                </c:pt>
                <c:pt idx="6">
                  <c:v>0.32609861000000001</c:v>
                </c:pt>
                <c:pt idx="7">
                  <c:v>83.057022119999999</c:v>
                </c:pt>
                <c:pt idx="8">
                  <c:v>1.9206889599999999</c:v>
                </c:pt>
                <c:pt idx="9">
                  <c:v>0</c:v>
                </c:pt>
                <c:pt idx="10">
                  <c:v>0.79328805000000002</c:v>
                </c:pt>
                <c:pt idx="11">
                  <c:v>13.017751080000002</c:v>
                </c:pt>
                <c:pt idx="12">
                  <c:v>3.8301681699999999</c:v>
                </c:pt>
                <c:pt idx="13">
                  <c:v>1.5641452499999999</c:v>
                </c:pt>
                <c:pt idx="14">
                  <c:v>17.575856680000001</c:v>
                </c:pt>
                <c:pt idx="15">
                  <c:v>10.76064448</c:v>
                </c:pt>
                <c:pt idx="16">
                  <c:v>6.5250395499999998</c:v>
                </c:pt>
                <c:pt idx="17">
                  <c:v>4.33807455</c:v>
                </c:pt>
                <c:pt idx="18">
                  <c:v>17.038846030000002</c:v>
                </c:pt>
                <c:pt idx="19">
                  <c:v>1.45890071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BA-48FD-9894-74159254B911}"/>
            </c:ext>
          </c:extLst>
        </c:ser>
        <c:ser>
          <c:idx val="3"/>
          <c:order val="3"/>
          <c:tx>
            <c:strRef>
              <c:f>'f3'!$E$4:$E$5</c:f>
              <c:strCache>
                <c:ptCount val="2"/>
                <c:pt idx="0">
                  <c:v>Altro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'f3'!$A$6:$A$25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'f3'!$E$6:$E$25</c:f>
              <c:numCache>
                <c:formatCode>0</c:formatCode>
                <c:ptCount val="20"/>
                <c:pt idx="0">
                  <c:v>1.2462810099999999</c:v>
                </c:pt>
                <c:pt idx="1">
                  <c:v>1.3820290000000001E-2</c:v>
                </c:pt>
                <c:pt idx="2">
                  <c:v>7.6015583300000014</c:v>
                </c:pt>
                <c:pt idx="3">
                  <c:v>5.9717680000000002E-2</c:v>
                </c:pt>
                <c:pt idx="4">
                  <c:v>0.52876825999999999</c:v>
                </c:pt>
                <c:pt idx="5">
                  <c:v>1.6760102000000001</c:v>
                </c:pt>
                <c:pt idx="6">
                  <c:v>1.3270752100000001</c:v>
                </c:pt>
                <c:pt idx="7">
                  <c:v>8.1019193099999995</c:v>
                </c:pt>
                <c:pt idx="8">
                  <c:v>1.21388308</c:v>
                </c:pt>
                <c:pt idx="9">
                  <c:v>0.10137792</c:v>
                </c:pt>
                <c:pt idx="10">
                  <c:v>0.1460756</c:v>
                </c:pt>
                <c:pt idx="11">
                  <c:v>6.7218584000000003</c:v>
                </c:pt>
                <c:pt idx="12">
                  <c:v>9.9786089999999994E-2</c:v>
                </c:pt>
                <c:pt idx="13">
                  <c:v>0.11327458999999999</c:v>
                </c:pt>
                <c:pt idx="14">
                  <c:v>1.7738199600000002</c:v>
                </c:pt>
                <c:pt idx="15">
                  <c:v>7.6881108899999999</c:v>
                </c:pt>
                <c:pt idx="16">
                  <c:v>3.6309770000000005E-2</c:v>
                </c:pt>
                <c:pt idx="17">
                  <c:v>5.6997445000000004</c:v>
                </c:pt>
                <c:pt idx="18">
                  <c:v>0.35787532</c:v>
                </c:pt>
                <c:pt idx="19">
                  <c:v>0.76114947999999993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BA-48FD-9894-74159254B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7360447"/>
        <c:axId val="1"/>
      </c:barChart>
      <c:catAx>
        <c:axId val="184736044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84736044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440450779495938"/>
          <c:y val="0.91599671364608826"/>
          <c:w val="0.53164291022357146"/>
          <c:h val="5.8825459317585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55597537487303"/>
          <c:y val="2.8335909325090159E-2"/>
          <c:w val="0.40896186053666367"/>
          <c:h val="0.780529964666317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'f4'!$B$6:$B$7</c:f>
              <c:strCache>
                <c:ptCount val="2"/>
                <c:pt idx="0">
                  <c:v>Regime di sostegno accoppiato facoltativo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strRef>
              <c:f>'f4'!$A$8:$A$27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'f4'!$B$8:$B$27</c:f>
              <c:numCache>
                <c:formatCode>0</c:formatCode>
                <c:ptCount val="20"/>
                <c:pt idx="0">
                  <c:v>56.467200060000003</c:v>
                </c:pt>
                <c:pt idx="1">
                  <c:v>1.6982268399999996</c:v>
                </c:pt>
                <c:pt idx="2">
                  <c:v>66.330371259999978</c:v>
                </c:pt>
                <c:pt idx="3">
                  <c:v>0.76406170000000029</c:v>
                </c:pt>
                <c:pt idx="4">
                  <c:v>9.6072416899999364</c:v>
                </c:pt>
                <c:pt idx="5">
                  <c:v>52.341370929999989</c:v>
                </c:pt>
                <c:pt idx="6">
                  <c:v>4.1837284199999996</c:v>
                </c:pt>
                <c:pt idx="7">
                  <c:v>47.941757269999997</c:v>
                </c:pt>
                <c:pt idx="8">
                  <c:v>16.52470971</c:v>
                </c:pt>
                <c:pt idx="9">
                  <c:v>4.3755863099999992</c:v>
                </c:pt>
                <c:pt idx="10">
                  <c:v>14.583078610000003</c:v>
                </c:pt>
                <c:pt idx="11">
                  <c:v>11.829778889999998</c:v>
                </c:pt>
                <c:pt idx="12">
                  <c:v>4.2489729499999989</c:v>
                </c:pt>
                <c:pt idx="13">
                  <c:v>4.7343600099999996</c:v>
                </c:pt>
                <c:pt idx="14">
                  <c:v>9.928322150000005</c:v>
                </c:pt>
                <c:pt idx="15">
                  <c:v>55.193259660000002</c:v>
                </c:pt>
                <c:pt idx="16">
                  <c:v>11.702197159999999</c:v>
                </c:pt>
                <c:pt idx="17">
                  <c:v>18.782204540000002</c:v>
                </c:pt>
                <c:pt idx="18">
                  <c:v>27.521678259999998</c:v>
                </c:pt>
                <c:pt idx="19">
                  <c:v>17.490693660000005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0D-4D5E-87F2-164C3CD80D41}"/>
            </c:ext>
          </c:extLst>
        </c:ser>
        <c:ser>
          <c:idx val="1"/>
          <c:order val="1"/>
          <c:tx>
            <c:strRef>
              <c:f>'f4'!$C$6:$C$7</c:f>
              <c:strCache>
                <c:ptCount val="2"/>
                <c:pt idx="0">
                  <c:v>Pagamento di Base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'f4'!$A$8:$A$27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'f4'!$C$8:$C$27</c:f>
              <c:numCache>
                <c:formatCode>0</c:formatCode>
                <c:ptCount val="20"/>
                <c:pt idx="0">
                  <c:v>175.44927043999999</c:v>
                </c:pt>
                <c:pt idx="1">
                  <c:v>4.0819141800000001</c:v>
                </c:pt>
                <c:pt idx="2">
                  <c:v>278.07699922</c:v>
                </c:pt>
                <c:pt idx="3">
                  <c:v>2.7840599399999997</c:v>
                </c:pt>
                <c:pt idx="4">
                  <c:v>33.917698229999978</c:v>
                </c:pt>
                <c:pt idx="5">
                  <c:v>134.03789849</c:v>
                </c:pt>
                <c:pt idx="6">
                  <c:v>27.44110955</c:v>
                </c:pt>
                <c:pt idx="7">
                  <c:v>184.54644181000003</c:v>
                </c:pt>
                <c:pt idx="8">
                  <c:v>88.99141954000001</c:v>
                </c:pt>
                <c:pt idx="9">
                  <c:v>42.571339469999998</c:v>
                </c:pt>
                <c:pt idx="10">
                  <c:v>71.676643220000003</c:v>
                </c:pt>
                <c:pt idx="11">
                  <c:v>73.608225360000006</c:v>
                </c:pt>
                <c:pt idx="12">
                  <c:v>37.922634830000007</c:v>
                </c:pt>
                <c:pt idx="13">
                  <c:v>23.848533819999997</c:v>
                </c:pt>
                <c:pt idx="14">
                  <c:v>66.233292980000002</c:v>
                </c:pt>
                <c:pt idx="15">
                  <c:v>213.64623977000002</c:v>
                </c:pt>
                <c:pt idx="16">
                  <c:v>50.22800818000001</c:v>
                </c:pt>
                <c:pt idx="17">
                  <c:v>125.60925451</c:v>
                </c:pt>
                <c:pt idx="18">
                  <c:v>160.42020041000004</c:v>
                </c:pt>
                <c:pt idx="19">
                  <c:v>155.54958697000001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0D-4D5E-87F2-164C3CD80D41}"/>
            </c:ext>
          </c:extLst>
        </c:ser>
        <c:ser>
          <c:idx val="2"/>
          <c:order val="2"/>
          <c:tx>
            <c:strRef>
              <c:f>'f4'!$D$6:$D$7</c:f>
              <c:strCache>
                <c:ptCount val="2"/>
                <c:pt idx="0">
                  <c:v>Pagamento verde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'f4'!$A$8:$A$27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'f4'!$D$8:$D$27</c:f>
              <c:numCache>
                <c:formatCode>0</c:formatCode>
                <c:ptCount val="20"/>
                <c:pt idx="0">
                  <c:v>91.568099260000011</c:v>
                </c:pt>
                <c:pt idx="1">
                  <c:v>2.6675519000000003</c:v>
                </c:pt>
                <c:pt idx="2">
                  <c:v>146.62200224</c:v>
                </c:pt>
                <c:pt idx="3">
                  <c:v>1.5594645499999999</c:v>
                </c:pt>
                <c:pt idx="4">
                  <c:v>18.027249069999993</c:v>
                </c:pt>
                <c:pt idx="5">
                  <c:v>70.867322309999992</c:v>
                </c:pt>
                <c:pt idx="6">
                  <c:v>16.332515040000001</c:v>
                </c:pt>
                <c:pt idx="7">
                  <c:v>97.817829460000013</c:v>
                </c:pt>
                <c:pt idx="8">
                  <c:v>47.449338210000001</c:v>
                </c:pt>
                <c:pt idx="9">
                  <c:v>28.077512130000002</c:v>
                </c:pt>
                <c:pt idx="10">
                  <c:v>40.810820549999995</c:v>
                </c:pt>
                <c:pt idx="11">
                  <c:v>42.084500909999996</c:v>
                </c:pt>
                <c:pt idx="12">
                  <c:v>21.664204859999998</c:v>
                </c:pt>
                <c:pt idx="13">
                  <c:v>13.93660322</c:v>
                </c:pt>
                <c:pt idx="14">
                  <c:v>36.045080950000006</c:v>
                </c:pt>
                <c:pt idx="15">
                  <c:v>115.34170611</c:v>
                </c:pt>
                <c:pt idx="16">
                  <c:v>28.0093341</c:v>
                </c:pt>
                <c:pt idx="17">
                  <c:v>61.325013200000001</c:v>
                </c:pt>
                <c:pt idx="18">
                  <c:v>85.650933080000001</c:v>
                </c:pt>
                <c:pt idx="19">
                  <c:v>84.98774908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0D-4D5E-87F2-164C3CD80D41}"/>
            </c:ext>
          </c:extLst>
        </c:ser>
        <c:ser>
          <c:idx val="3"/>
          <c:order val="3"/>
          <c:tx>
            <c:strRef>
              <c:f>'f4'!$E$6:$E$7</c:f>
              <c:strCache>
                <c:ptCount val="2"/>
                <c:pt idx="0">
                  <c:v>Regime per i piccoli agricoltori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'f4'!$A$8:$A$27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'f4'!$E$8:$E$27</c:f>
              <c:numCache>
                <c:formatCode>0</c:formatCode>
                <c:ptCount val="20"/>
                <c:pt idx="0">
                  <c:v>0.39722581000000001</c:v>
                </c:pt>
                <c:pt idx="1">
                  <c:v>1.7676799999999998E-3</c:v>
                </c:pt>
                <c:pt idx="2">
                  <c:v>0.60873753999999991</c:v>
                </c:pt>
                <c:pt idx="3">
                  <c:v>0.11066089999999999</c:v>
                </c:pt>
                <c:pt idx="4">
                  <c:v>1.2503450000000001E-2</c:v>
                </c:pt>
                <c:pt idx="5">
                  <c:v>9.5532859499999994</c:v>
                </c:pt>
                <c:pt idx="6">
                  <c:v>0.91817252999999999</c:v>
                </c:pt>
                <c:pt idx="7">
                  <c:v>1.5617894999999999</c:v>
                </c:pt>
                <c:pt idx="8">
                  <c:v>1.6520758299999998</c:v>
                </c:pt>
                <c:pt idx="9">
                  <c:v>0.41440364000000002</c:v>
                </c:pt>
                <c:pt idx="10">
                  <c:v>2.0840964899999999</c:v>
                </c:pt>
                <c:pt idx="11">
                  <c:v>1.5651057900000001</c:v>
                </c:pt>
                <c:pt idx="12">
                  <c:v>1.0889277900000001</c:v>
                </c:pt>
                <c:pt idx="13">
                  <c:v>0.39770501000000003</c:v>
                </c:pt>
                <c:pt idx="14">
                  <c:v>1.86890946</c:v>
                </c:pt>
                <c:pt idx="15">
                  <c:v>13.47052873</c:v>
                </c:pt>
                <c:pt idx="16">
                  <c:v>0.48752592000000006</c:v>
                </c:pt>
                <c:pt idx="17">
                  <c:v>3.9424337899999999</c:v>
                </c:pt>
                <c:pt idx="18">
                  <c:v>2.8826700999999999</c:v>
                </c:pt>
                <c:pt idx="19">
                  <c:v>0.82656423999999995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0D-4D5E-87F2-164C3CD80D41}"/>
            </c:ext>
          </c:extLst>
        </c:ser>
        <c:ser>
          <c:idx val="4"/>
          <c:order val="4"/>
          <c:tx>
            <c:strRef>
              <c:f>'f4'!$F$6:$F$7</c:f>
              <c:strCache>
                <c:ptCount val="2"/>
                <c:pt idx="0">
                  <c:v>Altri aiuti diretti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'f4'!$A$8:$A$27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'f4'!$F$8:$F$27</c:f>
              <c:numCache>
                <c:formatCode>0</c:formatCode>
                <c:ptCount val="20"/>
                <c:pt idx="0">
                  <c:v>10.228314810000001</c:v>
                </c:pt>
                <c:pt idx="1">
                  <c:v>0.43379197999999997</c:v>
                </c:pt>
                <c:pt idx="2">
                  <c:v>12.69180077</c:v>
                </c:pt>
                <c:pt idx="3">
                  <c:v>0.16556599000000002</c:v>
                </c:pt>
                <c:pt idx="4">
                  <c:v>2.1783114899999991</c:v>
                </c:pt>
                <c:pt idx="5">
                  <c:v>10.904585519999999</c:v>
                </c:pt>
                <c:pt idx="6">
                  <c:v>1.32653311</c:v>
                </c:pt>
                <c:pt idx="7">
                  <c:v>9.2780016100000005</c:v>
                </c:pt>
                <c:pt idx="8">
                  <c:v>4.2290667099999997</c:v>
                </c:pt>
                <c:pt idx="9">
                  <c:v>3.4771384299999997</c:v>
                </c:pt>
                <c:pt idx="10">
                  <c:v>3.4032212199999998</c:v>
                </c:pt>
                <c:pt idx="11">
                  <c:v>3.7871905799999999</c:v>
                </c:pt>
                <c:pt idx="12">
                  <c:v>1.8145516400000001</c:v>
                </c:pt>
                <c:pt idx="13">
                  <c:v>1.2660183800000002</c:v>
                </c:pt>
                <c:pt idx="14">
                  <c:v>3.96604657</c:v>
                </c:pt>
                <c:pt idx="15">
                  <c:v>9.4133320000000005</c:v>
                </c:pt>
                <c:pt idx="16">
                  <c:v>3.9776809900000001</c:v>
                </c:pt>
                <c:pt idx="17">
                  <c:v>4.7293172400000003</c:v>
                </c:pt>
                <c:pt idx="18">
                  <c:v>8.4640029200000004</c:v>
                </c:pt>
                <c:pt idx="19">
                  <c:v>14.542231259999999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0D-4D5E-87F2-164C3CD80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7359199"/>
        <c:axId val="1"/>
      </c:barChart>
      <c:catAx>
        <c:axId val="184735919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84735919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5178487304471562E-2"/>
          <c:y val="0.87637916975988517"/>
          <c:w val="0.87548559635173806"/>
          <c:h val="9.42841379757978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Tab. X.1 - Avanzamento spesa pubblica dei Psr 2014-2022 per singolo Programma</c:v>
          </c:tx>
          <c:invertIfNegative val="0"/>
          <c:dLbls>
            <c:dLbl>
              <c:idx val="22"/>
              <c:layout>
                <c:manualLayout>
                  <c:x val="1.312089739499562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4E0-4CF3-A47C-5557C90AF71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3"/>
              <c:pt idx="0">
                <c:v>Piemonte</c:v>
              </c:pt>
              <c:pt idx="1">
                <c:v>Valle d'Aosta</c:v>
              </c:pt>
              <c:pt idx="2">
                <c:v>Lombardia</c:v>
              </c:pt>
              <c:pt idx="3">
                <c:v>Liguria</c:v>
              </c:pt>
              <c:pt idx="4">
                <c:v>P.A. Bolzano</c:v>
              </c:pt>
              <c:pt idx="5">
                <c:v>P.A. Trento</c:v>
              </c:pt>
              <c:pt idx="6">
                <c:v>Veneto</c:v>
              </c:pt>
              <c:pt idx="7">
                <c:v>Friuli Venezia Giulia</c:v>
              </c:pt>
              <c:pt idx="8">
                <c:v>Emilia-Romagna</c:v>
              </c:pt>
              <c:pt idx="9">
                <c:v>Toscana</c:v>
              </c:pt>
              <c:pt idx="10">
                <c:v>Umbria</c:v>
              </c:pt>
              <c:pt idx="11">
                <c:v>Marche</c:v>
              </c:pt>
              <c:pt idx="12">
                <c:v>Lazio</c:v>
              </c:pt>
              <c:pt idx="13">
                <c:v>Abruzzo</c:v>
              </c:pt>
              <c:pt idx="14">
                <c:v>Molise</c:v>
              </c:pt>
              <c:pt idx="15">
                <c:v>Campania</c:v>
              </c:pt>
              <c:pt idx="16">
                <c:v>Puglia</c:v>
              </c:pt>
              <c:pt idx="17">
                <c:v>Basilicata</c:v>
              </c:pt>
              <c:pt idx="18">
                <c:v>Calabria</c:v>
              </c:pt>
              <c:pt idx="19">
                <c:v>Sicilia</c:v>
              </c:pt>
              <c:pt idx="20">
                <c:v>Sardegna</c:v>
              </c:pt>
              <c:pt idx="21">
                <c:v>Rete Rurale Nazionale</c:v>
              </c:pt>
              <c:pt idx="22">
                <c:v>PNSR</c:v>
              </c:pt>
            </c:strLit>
          </c:cat>
          <c:val>
            <c:numLit>
              <c:formatCode>General</c:formatCode>
              <c:ptCount val="23"/>
              <c:pt idx="0">
                <c:v>55.367875747186524</c:v>
              </c:pt>
              <c:pt idx="1">
                <c:v>65.772290809327842</c:v>
              </c:pt>
              <c:pt idx="2">
                <c:v>51.056096201941138</c:v>
              </c:pt>
              <c:pt idx="3">
                <c:v>48.497971144631677</c:v>
              </c:pt>
              <c:pt idx="4">
                <c:v>69.106060574900098</c:v>
              </c:pt>
              <c:pt idx="5">
                <c:v>56.489448102657647</c:v>
              </c:pt>
              <c:pt idx="6">
                <c:v>61.712790201647152</c:v>
              </c:pt>
              <c:pt idx="7">
                <c:v>56.144866671182456</c:v>
              </c:pt>
              <c:pt idx="8">
                <c:v>61.235951152679768</c:v>
              </c:pt>
              <c:pt idx="9">
                <c:v>51.180042859974236</c:v>
              </c:pt>
              <c:pt idx="10">
                <c:v>52.982198998432217</c:v>
              </c:pt>
              <c:pt idx="11">
                <c:v>46.389033347949194</c:v>
              </c:pt>
              <c:pt idx="12">
                <c:v>55.296061352102335</c:v>
              </c:pt>
              <c:pt idx="13">
                <c:v>46.56542692607588</c:v>
              </c:pt>
              <c:pt idx="14">
                <c:v>63.825182367801084</c:v>
              </c:pt>
              <c:pt idx="15">
                <c:v>54.190926637511168</c:v>
              </c:pt>
              <c:pt idx="16">
                <c:v>46.024828822206992</c:v>
              </c:pt>
              <c:pt idx="17">
                <c:v>49.394532984044893</c:v>
              </c:pt>
              <c:pt idx="18">
                <c:v>59.561224567073111</c:v>
              </c:pt>
              <c:pt idx="19">
                <c:v>51.825895117465478</c:v>
              </c:pt>
              <c:pt idx="20">
                <c:v>59.65828790048181</c:v>
              </c:pt>
              <c:pt idx="21">
                <c:v>61.021393746443344</c:v>
              </c:pt>
              <c:pt idx="22">
                <c:v>64.7584685468956</c:v>
              </c:pt>
            </c:numLit>
          </c:val>
          <c:extLst>
            <c:ext xmlns:c16="http://schemas.microsoft.com/office/drawing/2014/chart" uri="{C3380CC4-5D6E-409C-BE32-E72D297353CC}">
              <c16:uniqueId val="{00000000-193A-468C-82B8-47C9C774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99008"/>
        <c:axId val="123149056"/>
      </c:barChart>
      <c:catAx>
        <c:axId val="12989900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123149056"/>
        <c:crosses val="autoZero"/>
        <c:auto val="1"/>
        <c:lblAlgn val="ctr"/>
        <c:lblOffset val="100"/>
        <c:noMultiLvlLbl val="0"/>
      </c:catAx>
      <c:valAx>
        <c:axId val="1231490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txPr>
          <a:bodyPr/>
          <a:lstStyle/>
          <a:p>
            <a:pPr>
              <a:defRPr sz="700"/>
            </a:pPr>
            <a:endParaRPr lang="it-IT"/>
          </a:p>
        </c:txPr>
        <c:crossAx val="129899008"/>
        <c:crosses val="autoZero"/>
        <c:crossBetween val="between"/>
        <c:majorUnit val="2.5"/>
        <c:minorUnit val="1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'f6'!$M$4:$M$28</c:f>
              <c:strCache>
                <c:ptCount val="25"/>
                <c:pt idx="0">
                  <c:v>Misura 1</c:v>
                </c:pt>
                <c:pt idx="1">
                  <c:v>Misura 2</c:v>
                </c:pt>
                <c:pt idx="2">
                  <c:v>Misura 3</c:v>
                </c:pt>
                <c:pt idx="3">
                  <c:v>Misura 4</c:v>
                </c:pt>
                <c:pt idx="4">
                  <c:v>Misura 5</c:v>
                </c:pt>
                <c:pt idx="5">
                  <c:v>Misura 6</c:v>
                </c:pt>
                <c:pt idx="6">
                  <c:v>Misura 7</c:v>
                </c:pt>
                <c:pt idx="7">
                  <c:v>Misura 8</c:v>
                </c:pt>
                <c:pt idx="8">
                  <c:v>Misura 9</c:v>
                </c:pt>
                <c:pt idx="9">
                  <c:v>Misura 10</c:v>
                </c:pt>
                <c:pt idx="10">
                  <c:v>Misura 11</c:v>
                </c:pt>
                <c:pt idx="11">
                  <c:v>Misura 12</c:v>
                </c:pt>
                <c:pt idx="12">
                  <c:v>Misura 13</c:v>
                </c:pt>
                <c:pt idx="13">
                  <c:v>Misura 14</c:v>
                </c:pt>
                <c:pt idx="14">
                  <c:v>Misura 15</c:v>
                </c:pt>
                <c:pt idx="15">
                  <c:v>Misura 16</c:v>
                </c:pt>
                <c:pt idx="16">
                  <c:v>Misura 17</c:v>
                </c:pt>
                <c:pt idx="17">
                  <c:v>Misura 18</c:v>
                </c:pt>
                <c:pt idx="18">
                  <c:v>Misura 19</c:v>
                </c:pt>
                <c:pt idx="19">
                  <c:v>Misura 20</c:v>
                </c:pt>
                <c:pt idx="20">
                  <c:v>Misura 113</c:v>
                </c:pt>
                <c:pt idx="21">
                  <c:v>Misura 131</c:v>
                </c:pt>
                <c:pt idx="22">
                  <c:v>Misura 341</c:v>
                </c:pt>
                <c:pt idx="23">
                  <c:v>Misura 21* </c:v>
                </c:pt>
                <c:pt idx="24">
                  <c:v>AC</c:v>
                </c:pt>
              </c:strCache>
            </c:strRef>
          </c:cat>
          <c:val>
            <c:numRef>
              <c:f>'f6'!$N$4:$N$28</c:f>
              <c:numCache>
                <c:formatCode>#,##0.0</c:formatCode>
                <c:ptCount val="25"/>
                <c:pt idx="0">
                  <c:v>33.2600410436822</c:v>
                </c:pt>
                <c:pt idx="1">
                  <c:v>13.885817670117598</c:v>
                </c:pt>
                <c:pt idx="2">
                  <c:v>41.009435336664126</c:v>
                </c:pt>
                <c:pt idx="3">
                  <c:v>43.451201181484919</c:v>
                </c:pt>
                <c:pt idx="4">
                  <c:v>32.740806760414607</c:v>
                </c:pt>
                <c:pt idx="5">
                  <c:v>48.30342524423434</c:v>
                </c:pt>
                <c:pt idx="6">
                  <c:v>34.581371690837258</c:v>
                </c:pt>
                <c:pt idx="7">
                  <c:v>38.979578649049088</c:v>
                </c:pt>
                <c:pt idx="8">
                  <c:v>42.93658698539177</c:v>
                </c:pt>
                <c:pt idx="9">
                  <c:v>72.530573400658909</c:v>
                </c:pt>
                <c:pt idx="10">
                  <c:v>74.856627678705067</c:v>
                </c:pt>
                <c:pt idx="11">
                  <c:v>66.112606059045433</c:v>
                </c:pt>
                <c:pt idx="12">
                  <c:v>79.550784817328534</c:v>
                </c:pt>
                <c:pt idx="13">
                  <c:v>78.06255105078742</c:v>
                </c:pt>
                <c:pt idx="14">
                  <c:v>61.804317310975378</c:v>
                </c:pt>
                <c:pt idx="15">
                  <c:v>23.578170038181774</c:v>
                </c:pt>
                <c:pt idx="16">
                  <c:v>74.324876678405232</c:v>
                </c:pt>
                <c:pt idx="17">
                  <c:v>0</c:v>
                </c:pt>
                <c:pt idx="18">
                  <c:v>28.445946177256964</c:v>
                </c:pt>
                <c:pt idx="19">
                  <c:v>41.154516809936062</c:v>
                </c:pt>
                <c:pt idx="20">
                  <c:v>79.922242209713914</c:v>
                </c:pt>
                <c:pt idx="21">
                  <c:v>61.818181818181827</c:v>
                </c:pt>
                <c:pt idx="22">
                  <c:v>88.008882309400448</c:v>
                </c:pt>
                <c:pt idx="23">
                  <c:v>87.214986577259893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7E-44E0-898D-FACF1066C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47789727"/>
        <c:axId val="1847790143"/>
      </c:barChart>
      <c:catAx>
        <c:axId val="18477897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47790143"/>
        <c:crosses val="autoZero"/>
        <c:auto val="1"/>
        <c:lblAlgn val="ctr"/>
        <c:lblOffset val="100"/>
        <c:noMultiLvlLbl val="0"/>
      </c:catAx>
      <c:valAx>
        <c:axId val="1847790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47789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B9-49E3-B069-49156C1A68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B9-49E3-B069-49156C1A68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B9-49E3-B069-49156C1A68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B9-49E3-B069-49156C1A688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B9-49E3-B069-49156C1A68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'f7'!$K$7:$K$11</c:f>
              <c:strCache>
                <c:ptCount val="5"/>
                <c:pt idx="0">
                  <c:v>Priorità 2 - Comeptitività delle aziende</c:v>
                </c:pt>
                <c:pt idx="1">
                  <c:v>Priorità 3 - Filiere e gestione del rischio</c:v>
                </c:pt>
                <c:pt idx="2">
                  <c:v>Priorità 4 - Tutela e ripristino degli ecosistemi </c:v>
                </c:pt>
                <c:pt idx="3">
                  <c:v>Priorità 5 - Lotta ai cambiamenti climatici</c:v>
                </c:pt>
                <c:pt idx="4">
                  <c:v>Priorità 6 - Sviluppo economico delle zone rurali</c:v>
                </c:pt>
              </c:strCache>
            </c:strRef>
          </c:cat>
          <c:val>
            <c:numRef>
              <c:f>'f7'!$L$7:$L$11</c:f>
              <c:numCache>
                <c:formatCode>0.0</c:formatCode>
                <c:ptCount val="5"/>
                <c:pt idx="0">
                  <c:v>44.635932799581461</c:v>
                </c:pt>
                <c:pt idx="1">
                  <c:v>60.722782315466176</c:v>
                </c:pt>
                <c:pt idx="2">
                  <c:v>70.071618780277504</c:v>
                </c:pt>
                <c:pt idx="3">
                  <c:v>43.318820258201264</c:v>
                </c:pt>
                <c:pt idx="4">
                  <c:v>31.001361384297212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FE-4858-83CB-146C45B89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30927384076992E-2"/>
          <c:y val="7.407407407407407E-2"/>
          <c:w val="0.87122462817147861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'f8'!$A$3:$A$7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'f8'!$B$3:$B$7</c:f>
              <c:numCache>
                <c:formatCode>#,##0</c:formatCode>
                <c:ptCount val="5"/>
                <c:pt idx="0">
                  <c:v>1984.290422201489</c:v>
                </c:pt>
                <c:pt idx="1">
                  <c:v>2021</c:v>
                </c:pt>
                <c:pt idx="2">
                  <c:v>1789</c:v>
                </c:pt>
                <c:pt idx="3">
                  <c:v>1745</c:v>
                </c:pt>
                <c:pt idx="4">
                  <c:v>1691.0802542302022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DA-4EF2-883A-BBEFBE95B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3342016"/>
        <c:axId val="1"/>
      </c:barChart>
      <c:catAx>
        <c:axId val="131334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334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739-4149-B97C-582214570C2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739-4149-B97C-582214570C2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739-4149-B97C-582214570C2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739-4149-B97C-582214570C2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739-4149-B97C-582214570C21}"/>
              </c:ext>
            </c:extLst>
          </c:dPt>
          <c:dLbls>
            <c:dLbl>
              <c:idx val="1"/>
              <c:layout>
                <c:manualLayout>
                  <c:x val="5.5555555555555455E-2"/>
                  <c:y val="0.1666666666666666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39-4149-B97C-582214570C21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'f9'!$A$2:$A$6</c:f>
              <c:strCache>
                <c:ptCount val="5"/>
                <c:pt idx="0">
                  <c:v>Datori di lavoro e lavoratori dipendenti </c:v>
                </c:pt>
                <c:pt idx="1">
                  <c:v>Lavoratori indipendenti </c:v>
                </c:pt>
                <c:pt idx="2">
                  <c:v>Imposta sugli olii minerali</c:v>
                </c:pt>
                <c:pt idx="3">
                  <c:v>IRPEF</c:v>
                </c:pt>
                <c:pt idx="4">
                  <c:v>IVA</c:v>
                </c:pt>
              </c:strCache>
            </c:strRef>
          </c:cat>
          <c:val>
            <c:numRef>
              <c:f>'f9'!$B$2:$B$6</c:f>
              <c:numCache>
                <c:formatCode>0.0%</c:formatCode>
                <c:ptCount val="5"/>
                <c:pt idx="0">
                  <c:v>9.8000000000000004E-2</c:v>
                </c:pt>
                <c:pt idx="1">
                  <c:v>3.7999999999999999E-2</c:v>
                </c:pt>
                <c:pt idx="2">
                  <c:v>0.54900000000000004</c:v>
                </c:pt>
                <c:pt idx="3">
                  <c:v>0.105</c:v>
                </c:pt>
                <c:pt idx="4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739-4149-B97C-582214570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4</xdr:row>
      <xdr:rowOff>17145</xdr:rowOff>
    </xdr:from>
    <xdr:to>
      <xdr:col>9</xdr:col>
      <xdr:colOff>529590</xdr:colOff>
      <xdr:row>20</xdr:row>
      <xdr:rowOff>104775</xdr:rowOff>
    </xdr:to>
    <xdr:graphicFrame macro="">
      <xdr:nvGraphicFramePr>
        <xdr:cNvPr id="2056" name="Grafico 1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</xdr:colOff>
      <xdr:row>2</xdr:row>
      <xdr:rowOff>28575</xdr:rowOff>
    </xdr:from>
    <xdr:to>
      <xdr:col>7</xdr:col>
      <xdr:colOff>475508</xdr:colOff>
      <xdr:row>20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057932D-1CCC-43E0-AD35-CB3569286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47624</xdr:rowOff>
    </xdr:from>
    <xdr:to>
      <xdr:col>10</xdr:col>
      <xdr:colOff>384130</xdr:colOff>
      <xdr:row>31</xdr:row>
      <xdr:rowOff>22899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B9D85D-1076-4D7D-BD5E-53D76CE90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25</xdr:row>
      <xdr:rowOff>30480</xdr:rowOff>
    </xdr:from>
    <xdr:to>
      <xdr:col>10</xdr:col>
      <xdr:colOff>320040</xdr:colOff>
      <xdr:row>46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17145</xdr:rowOff>
    </xdr:from>
    <xdr:to>
      <xdr:col>9</xdr:col>
      <xdr:colOff>205740</xdr:colOff>
      <xdr:row>31</xdr:row>
      <xdr:rowOff>152400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</xdr:colOff>
      <xdr:row>33</xdr:row>
      <xdr:rowOff>19049</xdr:rowOff>
    </xdr:from>
    <xdr:to>
      <xdr:col>12</xdr:col>
      <xdr:colOff>381000</xdr:colOff>
      <xdr:row>59</xdr:row>
      <xdr:rowOff>142874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32</xdr:row>
      <xdr:rowOff>19050</xdr:rowOff>
    </xdr:from>
    <xdr:to>
      <xdr:col>12</xdr:col>
      <xdr:colOff>590550</xdr:colOff>
      <xdr:row>57</xdr:row>
      <xdr:rowOff>60960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26670</xdr:rowOff>
    </xdr:from>
    <xdr:to>
      <xdr:col>8</xdr:col>
      <xdr:colOff>518071</xdr:colOff>
      <xdr:row>25</xdr:row>
      <xdr:rowOff>139883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19049</xdr:rowOff>
    </xdr:from>
    <xdr:to>
      <xdr:col>11</xdr:col>
      <xdr:colOff>0</xdr:colOff>
      <xdr:row>27</xdr:row>
      <xdr:rowOff>28574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2</xdr:row>
      <xdr:rowOff>28575</xdr:rowOff>
    </xdr:from>
    <xdr:to>
      <xdr:col>8</xdr:col>
      <xdr:colOff>590549</xdr:colOff>
      <xdr:row>19</xdr:row>
      <xdr:rowOff>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</xdr:colOff>
      <xdr:row>10</xdr:row>
      <xdr:rowOff>17145</xdr:rowOff>
    </xdr:from>
    <xdr:to>
      <xdr:col>6</xdr:col>
      <xdr:colOff>472440</xdr:colOff>
      <xdr:row>28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28575</xdr:rowOff>
    </xdr:from>
    <xdr:to>
      <xdr:col>7</xdr:col>
      <xdr:colOff>320040</xdr:colOff>
      <xdr:row>27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38"/>
  <sheetViews>
    <sheetView zoomScale="80" zoomScaleNormal="80" workbookViewId="0">
      <selection activeCell="A2" sqref="A2"/>
    </sheetView>
  </sheetViews>
  <sheetFormatPr defaultColWidth="9.33203125" defaultRowHeight="13.8"/>
  <cols>
    <col min="1" max="1" width="52.33203125" style="9" customWidth="1"/>
    <col min="2" max="21" width="10.6640625" style="9" hidden="1" customWidth="1"/>
    <col min="22" max="22" width="11.33203125" style="9" hidden="1" customWidth="1"/>
    <col min="23" max="51" width="10.6640625" style="9" hidden="1" customWidth="1"/>
    <col min="52" max="52" width="12" style="9" hidden="1" customWidth="1"/>
    <col min="53" max="66" width="10.6640625" style="9" hidden="1" customWidth="1"/>
    <col min="67" max="67" width="1.88671875" style="9" customWidth="1"/>
    <col min="68" max="68" width="15.6640625" style="9" customWidth="1"/>
    <col min="69" max="69" width="10.44140625" style="9" customWidth="1"/>
    <col min="70" max="70" width="12.33203125" style="9" bestFit="1" customWidth="1"/>
    <col min="71" max="79" width="10.6640625" style="9" customWidth="1"/>
    <col min="80" max="16384" width="9.33203125" style="9"/>
  </cols>
  <sheetData>
    <row r="1" spans="1:77">
      <c r="A1" s="9" t="s">
        <v>0</v>
      </c>
      <c r="AS1" s="19"/>
      <c r="AU1" s="19"/>
      <c r="AX1" s="147"/>
      <c r="AY1" s="27"/>
      <c r="AZ1" s="27"/>
      <c r="BA1" s="27"/>
      <c r="BB1" s="27"/>
      <c r="BC1" s="27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Q1" s="19"/>
      <c r="BR1" s="19"/>
      <c r="BS1" s="19"/>
      <c r="BT1" s="19"/>
      <c r="BU1" s="19"/>
      <c r="BV1" s="19"/>
      <c r="BW1" s="19"/>
      <c r="BX1" s="19"/>
      <c r="BY1" s="19"/>
    </row>
    <row r="2" spans="1:77">
      <c r="AS2" s="19"/>
      <c r="AU2" s="19"/>
      <c r="AX2" s="147"/>
      <c r="AY2" s="27"/>
      <c r="AZ2" s="27"/>
      <c r="BA2" s="27"/>
      <c r="BB2" s="27"/>
      <c r="BC2" s="27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Q2" s="19"/>
      <c r="BR2" s="19"/>
      <c r="BS2" s="19"/>
      <c r="BT2" s="19"/>
      <c r="BU2" s="19"/>
      <c r="BV2" s="19"/>
      <c r="BW2" s="19"/>
      <c r="BX2" s="19"/>
      <c r="BY2" s="19"/>
    </row>
    <row r="3" spans="1:77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4"/>
      <c r="AT3" s="123"/>
      <c r="AU3" s="124"/>
      <c r="AV3" s="123"/>
      <c r="AW3" s="123"/>
      <c r="AX3" s="123"/>
      <c r="AY3" s="148"/>
      <c r="AZ3" s="148"/>
      <c r="BA3" s="148"/>
      <c r="BB3" s="148"/>
      <c r="BC3" s="148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5">
        <v>2021</v>
      </c>
      <c r="BQ3" s="126" t="s">
        <v>1</v>
      </c>
      <c r="BR3" s="127" t="s">
        <v>2</v>
      </c>
      <c r="BS3" s="127"/>
      <c r="BT3" s="19"/>
      <c r="BV3" s="19"/>
      <c r="BW3" s="19"/>
      <c r="BX3" s="19"/>
      <c r="BY3" s="19"/>
    </row>
    <row r="4" spans="1:77" ht="13.2" customHeight="1">
      <c r="AS4" s="19"/>
      <c r="AU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25" t="s">
        <v>3</v>
      </c>
      <c r="BQ4" s="128"/>
      <c r="BR4" s="25" t="s">
        <v>3</v>
      </c>
      <c r="BS4" s="129" t="s">
        <v>4</v>
      </c>
      <c r="BT4" s="19"/>
      <c r="BV4" s="19"/>
      <c r="BW4" s="19"/>
      <c r="BX4" s="19"/>
      <c r="BY4" s="19"/>
    </row>
    <row r="5" spans="1:77">
      <c r="A5" s="130" t="s">
        <v>5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4"/>
      <c r="AT5" s="123"/>
      <c r="AU5" s="124"/>
      <c r="AV5" s="123"/>
      <c r="AW5" s="123"/>
      <c r="AX5" s="123"/>
      <c r="AY5" s="123"/>
      <c r="AZ5" s="123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31">
        <v>4623.8255371100004</v>
      </c>
      <c r="BQ5" s="122">
        <v>10.547027657865122</v>
      </c>
      <c r="BR5" s="131">
        <v>4412.6141826933326</v>
      </c>
      <c r="BS5" s="132">
        <v>38.009814313138399</v>
      </c>
      <c r="BT5" s="19"/>
      <c r="BU5" s="19"/>
      <c r="BV5" s="19"/>
      <c r="BW5" s="19"/>
      <c r="BX5" s="19"/>
      <c r="BY5" s="19"/>
    </row>
    <row r="6" spans="1:77">
      <c r="A6" s="133" t="s">
        <v>6</v>
      </c>
      <c r="AS6" s="19"/>
      <c r="AU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8">
        <v>5.02645E-3</v>
      </c>
      <c r="BQ6" s="122">
        <v>-92.802208919736344</v>
      </c>
      <c r="BR6" s="8">
        <v>0.13144477666666665</v>
      </c>
      <c r="BS6" s="122">
        <v>1.1343093958020546E-3</v>
      </c>
      <c r="BT6" s="19"/>
      <c r="BU6" s="19"/>
      <c r="BV6" s="19"/>
      <c r="BW6" s="19"/>
      <c r="BX6" s="19"/>
      <c r="BY6" s="19"/>
    </row>
    <row r="7" spans="1:77">
      <c r="A7" s="9" t="s">
        <v>7</v>
      </c>
      <c r="BP7" s="8">
        <v>3485.4168138700002</v>
      </c>
      <c r="BQ7" s="122">
        <v>20.413787794081721</v>
      </c>
      <c r="BR7" s="8">
        <v>3197.9245169999999</v>
      </c>
      <c r="BS7" s="122">
        <v>27.50631228196934</v>
      </c>
    </row>
    <row r="8" spans="1:77">
      <c r="A8" s="133" t="s">
        <v>8</v>
      </c>
      <c r="BP8" s="8">
        <v>596.38596784000003</v>
      </c>
      <c r="BQ8" s="122">
        <v>27.680167239069633</v>
      </c>
      <c r="BR8" s="8">
        <v>509.08515188000001</v>
      </c>
      <c r="BS8" s="122">
        <v>4.3759978815359917</v>
      </c>
    </row>
    <row r="9" spans="1:77">
      <c r="A9" s="133" t="s">
        <v>9</v>
      </c>
      <c r="BP9" s="8">
        <v>1.339</v>
      </c>
      <c r="BQ9" s="122">
        <v>-57.028241335044925</v>
      </c>
      <c r="BR9" s="8">
        <v>2.5246666666666666</v>
      </c>
      <c r="BS9" s="122">
        <v>2.2018304256927964E-2</v>
      </c>
    </row>
    <row r="10" spans="1:77">
      <c r="A10" s="9" t="s">
        <v>10</v>
      </c>
      <c r="BP10" s="8">
        <v>0</v>
      </c>
      <c r="BQ10" s="19">
        <v>-100</v>
      </c>
      <c r="BR10" s="8">
        <v>1</v>
      </c>
      <c r="BS10" s="122">
        <v>9.1239392045282582E-3</v>
      </c>
    </row>
    <row r="11" spans="1:77">
      <c r="A11" s="133" t="s">
        <v>11</v>
      </c>
      <c r="BP11" s="8">
        <v>1745.0282147561511</v>
      </c>
      <c r="BQ11" s="122">
        <v>2.5746787087714837</v>
      </c>
      <c r="BR11" s="8">
        <v>1757.1580538701971</v>
      </c>
      <c r="BS11" s="122">
        <v>15.152449163714948</v>
      </c>
    </row>
    <row r="12" spans="1:77">
      <c r="A12" s="134" t="s">
        <v>12</v>
      </c>
      <c r="BP12" s="135">
        <v>10452.00056002615</v>
      </c>
      <c r="BQ12" s="136">
        <v>12.973630734088701</v>
      </c>
      <c r="BR12" s="135">
        <v>9880.4380168868629</v>
      </c>
      <c r="BS12" s="136">
        <v>85.076850193215918</v>
      </c>
    </row>
    <row r="13" spans="1:77">
      <c r="A13" s="133" t="s">
        <v>13</v>
      </c>
      <c r="BP13" s="8">
        <v>330.75644999999997</v>
      </c>
      <c r="BQ13" s="122">
        <v>0.94611291796637098</v>
      </c>
      <c r="BR13" s="8">
        <v>353.26361766666668</v>
      </c>
      <c r="BS13" s="122">
        <v>3.0453901413911111</v>
      </c>
    </row>
    <row r="14" spans="1:77">
      <c r="A14" s="133" t="s">
        <v>14</v>
      </c>
      <c r="BP14" s="8">
        <v>1004.00779206</v>
      </c>
      <c r="BQ14" s="122">
        <v>-1.7180039211822509</v>
      </c>
      <c r="BR14" s="8">
        <v>1012.5219980293333</v>
      </c>
      <c r="BS14" s="122">
        <v>8.7396011757699057</v>
      </c>
    </row>
    <row r="15" spans="1:77">
      <c r="A15" s="133" t="s">
        <v>15</v>
      </c>
      <c r="BP15" s="8">
        <v>194.62311754354428</v>
      </c>
      <c r="BQ15" s="122">
        <v>2.2111737625162022</v>
      </c>
      <c r="BR15" s="8">
        <v>192.67862602850064</v>
      </c>
      <c r="BS15" s="122">
        <v>1.6619691839715767</v>
      </c>
      <c r="BU15" s="9">
        <v>0</v>
      </c>
    </row>
    <row r="16" spans="1:77">
      <c r="A16" s="133" t="s">
        <v>16</v>
      </c>
      <c r="BP16" s="8">
        <v>0</v>
      </c>
      <c r="BQ16" s="122">
        <v>0</v>
      </c>
      <c r="BR16" s="8">
        <v>0</v>
      </c>
      <c r="BS16" s="122">
        <v>0</v>
      </c>
    </row>
    <row r="17" spans="1:73">
      <c r="A17" s="133" t="s">
        <v>17</v>
      </c>
      <c r="BP17" s="8">
        <v>0</v>
      </c>
      <c r="BQ17" s="122">
        <v>0</v>
      </c>
      <c r="BR17" s="8">
        <v>0</v>
      </c>
      <c r="BS17" s="122">
        <v>0</v>
      </c>
    </row>
    <row r="18" spans="1:73">
      <c r="A18" s="133" t="s">
        <v>18</v>
      </c>
      <c r="BP18" s="8">
        <v>161.69289462665779</v>
      </c>
      <c r="BQ18" s="122">
        <v>-4.2295871624773111</v>
      </c>
      <c r="BR18" s="8">
        <v>171.01950128661952</v>
      </c>
      <c r="BS18" s="122">
        <v>1.4761893056514819</v>
      </c>
    </row>
    <row r="19" spans="1:73">
      <c r="A19" s="134" t="s">
        <v>19</v>
      </c>
      <c r="BP19" s="135">
        <v>1691.0802542302022</v>
      </c>
      <c r="BQ19" s="136">
        <v>-1.017349871831478</v>
      </c>
      <c r="BR19" s="135">
        <v>1729.4837430111202</v>
      </c>
      <c r="BS19" s="136">
        <v>14.923149806784076</v>
      </c>
      <c r="BU19" s="9" t="s">
        <v>20</v>
      </c>
    </row>
    <row r="20" spans="1:73">
      <c r="A20" s="137" t="s">
        <v>21</v>
      </c>
      <c r="BP20" s="135">
        <v>12143.080814256353</v>
      </c>
      <c r="BQ20" s="136">
        <v>10.79273110494846</v>
      </c>
      <c r="BR20" s="135">
        <v>11609.921759897983</v>
      </c>
      <c r="BS20" s="136">
        <v>100</v>
      </c>
    </row>
    <row r="21" spans="1:73">
      <c r="A21" s="9" t="s">
        <v>22</v>
      </c>
      <c r="BP21" s="138">
        <v>35.623788582909476</v>
      </c>
      <c r="BQ21" s="139" t="s">
        <v>20</v>
      </c>
      <c r="BR21" s="139" t="s">
        <v>20</v>
      </c>
      <c r="BS21" s="136">
        <v>34.993027271815471</v>
      </c>
    </row>
    <row r="22" spans="1:73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140">
        <v>19.3</v>
      </c>
      <c r="BQ22" s="141" t="s">
        <v>20</v>
      </c>
      <c r="BR22" s="141" t="s">
        <v>20</v>
      </c>
      <c r="BS22" s="140">
        <v>19.3</v>
      </c>
    </row>
    <row r="23" spans="1:73">
      <c r="A23" s="9" t="s">
        <v>24</v>
      </c>
    </row>
    <row r="24" spans="1:73">
      <c r="BQ24" s="23"/>
    </row>
    <row r="35" spans="1:74">
      <c r="BP35" s="9">
        <v>2019</v>
      </c>
      <c r="BQ35" s="9">
        <v>2020</v>
      </c>
      <c r="BR35" s="9">
        <v>2021</v>
      </c>
    </row>
    <row r="36" spans="1:74">
      <c r="A36" s="9" t="s">
        <v>12</v>
      </c>
      <c r="B36" s="9">
        <v>766</v>
      </c>
      <c r="C36" s="9">
        <v>808</v>
      </c>
      <c r="D36" s="9">
        <v>1201</v>
      </c>
      <c r="E36" s="9">
        <v>8438.1729999999989</v>
      </c>
      <c r="F36" s="9">
        <v>11209.84</v>
      </c>
      <c r="G36" s="9">
        <v>10637.22</v>
      </c>
      <c r="H36" s="9">
        <v>11644.581</v>
      </c>
      <c r="I36" s="9">
        <v>61.980203837843739</v>
      </c>
      <c r="J36" s="9">
        <v>15755.963</v>
      </c>
      <c r="K36" s="9">
        <v>67.596156036628486</v>
      </c>
      <c r="L36" s="9">
        <v>15609.99</v>
      </c>
      <c r="M36" s="9">
        <v>68.097530034258185</v>
      </c>
      <c r="N36" s="9">
        <v>16585.610999999997</v>
      </c>
      <c r="O36" s="9">
        <v>68.881095342252081</v>
      </c>
      <c r="P36" s="9">
        <v>16357.399000000001</v>
      </c>
      <c r="Q36" s="9">
        <v>70.003935993731858</v>
      </c>
      <c r="R36" s="9">
        <v>18602.146000000001</v>
      </c>
      <c r="S36" s="9">
        <v>71.12503692531196</v>
      </c>
      <c r="T36" s="9">
        <v>18309.896000000001</v>
      </c>
      <c r="U36" s="9">
        <v>70.990887990553304</v>
      </c>
      <c r="V36" s="9">
        <v>17098.171999999999</v>
      </c>
      <c r="W36" s="9">
        <v>68.551255279612377</v>
      </c>
      <c r="X36" s="9">
        <v>17835.240988370999</v>
      </c>
      <c r="Y36" s="9">
        <v>71.073044196220494</v>
      </c>
      <c r="Z36" s="9" t="e">
        <v>#REF!</v>
      </c>
      <c r="AA36" s="9" t="e">
        <v>#REF!</v>
      </c>
      <c r="AB36" s="9" t="e">
        <v>#REF!</v>
      </c>
      <c r="AC36" s="9" t="e">
        <v>#REF!</v>
      </c>
      <c r="AD36" s="9" t="e">
        <v>#REF!</v>
      </c>
      <c r="AE36" s="9" t="e">
        <v>#REF!</v>
      </c>
      <c r="AF36" s="9" t="e">
        <v>#REF!</v>
      </c>
      <c r="AG36" s="9" t="e">
        <v>#REF!</v>
      </c>
      <c r="AH36" s="9" t="e">
        <v>#REF!</v>
      </c>
      <c r="AI36" s="9" t="e">
        <v>#REF!</v>
      </c>
      <c r="AJ36" s="9" t="e">
        <v>#REF!</v>
      </c>
      <c r="AK36" s="9" t="e">
        <v>#REF!</v>
      </c>
      <c r="AL36" s="9" t="e">
        <v>#REF!</v>
      </c>
      <c r="AM36" s="9" t="e">
        <v>#REF!</v>
      </c>
      <c r="AN36" s="9" t="e">
        <v>#REF!</v>
      </c>
      <c r="AO36" s="9" t="e">
        <v>#REF!</v>
      </c>
      <c r="AP36" s="9" t="e">
        <v>#REF!</v>
      </c>
      <c r="AQ36" s="9" t="e">
        <v>#REF!</v>
      </c>
      <c r="AR36" s="9">
        <v>11747.431</v>
      </c>
      <c r="AS36" s="9">
        <v>70.97002037877013</v>
      </c>
      <c r="AT36" s="9">
        <v>10454.255000000001</v>
      </c>
      <c r="AU36" s="9">
        <v>66.924879943258645</v>
      </c>
      <c r="AV36" s="9">
        <v>10771.807742999999</v>
      </c>
      <c r="AW36" s="9">
        <v>66.318409527052481</v>
      </c>
      <c r="AX36" s="9">
        <v>10002.936428509502</v>
      </c>
      <c r="AY36" s="9">
        <v>71.491103441668756</v>
      </c>
      <c r="AZ36" s="9">
        <v>11801.740080240004</v>
      </c>
      <c r="BA36" s="9">
        <v>78.3</v>
      </c>
      <c r="BB36" s="9">
        <v>10383.552288117</v>
      </c>
      <c r="BC36" s="9">
        <v>76.099999999999994</v>
      </c>
      <c r="BD36" s="9">
        <v>11242.74207783</v>
      </c>
      <c r="BE36" s="9">
        <v>76</v>
      </c>
      <c r="BF36" s="9">
        <v>10026.871171224</v>
      </c>
      <c r="BG36" s="9">
        <v>79.646169423871299</v>
      </c>
      <c r="BH36" s="9">
        <v>9999.8928539019653</v>
      </c>
      <c r="BI36" s="9">
        <v>78.770811837170442</v>
      </c>
      <c r="BJ36" s="9">
        <v>10682.423322187149</v>
      </c>
      <c r="BK36" s="9">
        <v>80.187011141749295</v>
      </c>
      <c r="BL36" s="9">
        <v>10050.94210174</v>
      </c>
      <c r="BM36" s="9">
        <v>75.854088565397589</v>
      </c>
      <c r="BN36" s="9">
        <v>9160.9003045421396</v>
      </c>
      <c r="BO36" s="9">
        <v>73.109013752457443</v>
      </c>
      <c r="BP36" s="21">
        <v>9937.5965261442816</v>
      </c>
      <c r="BQ36" s="21">
        <v>9251.7169644901569</v>
      </c>
      <c r="BR36" s="21">
        <v>10452.00056002615</v>
      </c>
    </row>
    <row r="37" spans="1:74">
      <c r="A37" s="9" t="s">
        <v>19</v>
      </c>
      <c r="B37" s="9">
        <v>573</v>
      </c>
      <c r="C37" s="9">
        <v>1063</v>
      </c>
      <c r="D37" s="9">
        <v>1349</v>
      </c>
      <c r="E37" s="9">
        <v>1495</v>
      </c>
      <c r="F37" s="9">
        <v>1529</v>
      </c>
      <c r="G37" s="9">
        <v>1844</v>
      </c>
      <c r="H37" s="9">
        <v>7143</v>
      </c>
      <c r="I37" s="9">
        <v>38.019796162156268</v>
      </c>
      <c r="J37" s="9">
        <v>7553</v>
      </c>
      <c r="K37" s="9">
        <v>32.403843963371514</v>
      </c>
      <c r="L37" s="9">
        <v>7313</v>
      </c>
      <c r="M37" s="9">
        <v>31.902469965741819</v>
      </c>
      <c r="N37" s="9">
        <v>7493</v>
      </c>
      <c r="O37" s="9">
        <v>31.118904657747908</v>
      </c>
      <c r="P37" s="9">
        <v>7009</v>
      </c>
      <c r="Q37" s="9">
        <v>29.996064006268142</v>
      </c>
      <c r="R37" s="9">
        <v>7552</v>
      </c>
      <c r="S37" s="9">
        <v>28.874963074688043</v>
      </c>
      <c r="T37" s="9">
        <v>7482</v>
      </c>
      <c r="U37" s="9">
        <v>29.009112009446685</v>
      </c>
      <c r="V37" s="9">
        <v>7844</v>
      </c>
      <c r="W37" s="9">
        <v>31.44874472038763</v>
      </c>
      <c r="X37" s="9">
        <v>7259</v>
      </c>
      <c r="Y37" s="9">
        <v>28.926955803779506</v>
      </c>
      <c r="Z37" s="9">
        <v>10526</v>
      </c>
      <c r="AA37" s="9" t="e">
        <v>#REF!</v>
      </c>
      <c r="AB37" s="9">
        <v>10277</v>
      </c>
      <c r="AC37" s="9" t="e">
        <v>#REF!</v>
      </c>
      <c r="AD37" s="9" t="e">
        <v>#REF!</v>
      </c>
      <c r="AE37" s="9" t="e">
        <v>#REF!</v>
      </c>
      <c r="AF37" s="9" t="e">
        <v>#REF!</v>
      </c>
      <c r="AG37" s="9" t="e">
        <v>#REF!</v>
      </c>
      <c r="AH37" s="9" t="e">
        <v>#REF!</v>
      </c>
      <c r="AI37" s="9" t="e">
        <v>#REF!</v>
      </c>
      <c r="AJ37" s="9" t="e">
        <v>#REF!</v>
      </c>
      <c r="AK37" s="9" t="e">
        <v>#REF!</v>
      </c>
      <c r="AL37" s="9" t="e">
        <v>#REF!</v>
      </c>
      <c r="AM37" s="9" t="e">
        <v>#REF!</v>
      </c>
      <c r="AN37" s="9" t="e">
        <v>#REF!</v>
      </c>
      <c r="AO37" s="9" t="e">
        <v>#REF!</v>
      </c>
      <c r="AP37" s="9" t="e">
        <v>#REF!</v>
      </c>
      <c r="AQ37" s="9" t="e">
        <v>#REF!</v>
      </c>
      <c r="AR37" s="9">
        <v>3911</v>
      </c>
      <c r="AS37" s="9">
        <v>24.977069630246493</v>
      </c>
      <c r="AT37" s="9">
        <v>3853</v>
      </c>
      <c r="AU37" s="9">
        <v>26.929776834157039</v>
      </c>
      <c r="AV37" s="9">
        <v>3933.9609282103834</v>
      </c>
      <c r="AW37" s="9">
        <v>26.751141107720095</v>
      </c>
      <c r="AX37" s="9">
        <v>3703.6702664921149</v>
      </c>
      <c r="AY37" s="9">
        <v>27.021058887191462</v>
      </c>
      <c r="AZ37" s="9">
        <v>3469.4173930192119</v>
      </c>
      <c r="BA37" s="9">
        <v>22.718758542660474</v>
      </c>
      <c r="BB37" s="9">
        <v>2301.0861517282683</v>
      </c>
      <c r="BC37" s="9">
        <v>18.140731110632569</v>
      </c>
      <c r="BD37" s="9">
        <v>2913.222095025807</v>
      </c>
      <c r="BE37" s="9">
        <v>20.579467844457653</v>
      </c>
      <c r="BF37" s="9">
        <v>2562.3986502305615</v>
      </c>
      <c r="BG37" s="9">
        <v>20.353830576128701</v>
      </c>
      <c r="BH37" s="9">
        <v>2695.02880638643</v>
      </c>
      <c r="BI37" s="9">
        <v>21.229188162829558</v>
      </c>
      <c r="BJ37" s="9">
        <v>2639.4640634188167</v>
      </c>
      <c r="BK37" s="9">
        <v>19.812988858250709</v>
      </c>
      <c r="BL37" s="9">
        <v>3199.420919990308</v>
      </c>
      <c r="BM37" s="9">
        <v>24.145911434602414</v>
      </c>
      <c r="BN37" s="9">
        <v>3369.5659599329597</v>
      </c>
      <c r="BO37" s="9">
        <v>26.890986247542571</v>
      </c>
      <c r="BP37" s="21">
        <v>1788.9096919010613</v>
      </c>
      <c r="BQ37" s="21">
        <v>1708.4612829020971</v>
      </c>
      <c r="BR37" s="21">
        <v>1691.0802542302022</v>
      </c>
    </row>
    <row r="38" spans="1:74">
      <c r="A38" s="9" t="s">
        <v>22</v>
      </c>
      <c r="H38" s="9">
        <v>48.667446378613612</v>
      </c>
      <c r="J38" s="9">
        <v>58.195298729183833</v>
      </c>
      <c r="L38" s="9">
        <v>58.283727434528345</v>
      </c>
      <c r="N38" s="9">
        <v>57.874320394183385</v>
      </c>
      <c r="P38" s="9">
        <v>55.458664229938528</v>
      </c>
      <c r="R38" s="9">
        <v>54.662039417309337</v>
      </c>
      <c r="T38" s="9">
        <v>54.504122905264055</v>
      </c>
      <c r="V38" s="9">
        <v>54.095107139758824</v>
      </c>
      <c r="X38" s="9">
        <v>52.799968414524379</v>
      </c>
      <c r="Z38" s="9" t="e">
        <v>#REF!</v>
      </c>
      <c r="AB38" s="9" t="e">
        <v>#REF!</v>
      </c>
      <c r="AD38" s="9" t="e">
        <v>#REF!</v>
      </c>
      <c r="AF38" s="9" t="e">
        <v>#REF!</v>
      </c>
      <c r="AH38" s="9" t="e">
        <v>#REF!</v>
      </c>
      <c r="AJ38" s="9" t="e">
        <v>#REF!</v>
      </c>
      <c r="AL38" s="9" t="e">
        <v>#REF!</v>
      </c>
      <c r="AN38" s="9" t="e">
        <v>#REF!</v>
      </c>
      <c r="AP38" s="9" t="e">
        <v>#REF!</v>
      </c>
      <c r="AR38" s="9" t="s">
        <v>20</v>
      </c>
      <c r="AS38" s="9">
        <v>59</v>
      </c>
      <c r="AT38" s="9" t="s">
        <v>20</v>
      </c>
      <c r="AU38" s="9">
        <v>54.5</v>
      </c>
      <c r="AV38" s="9" t="s">
        <v>20</v>
      </c>
      <c r="AW38" s="9">
        <v>54.116838887683329</v>
      </c>
      <c r="AX38" s="9" t="s">
        <v>20</v>
      </c>
      <c r="AY38" s="9">
        <v>50.525207729042954</v>
      </c>
      <c r="AZ38" s="9" t="s">
        <v>20</v>
      </c>
      <c r="BA38" s="9">
        <v>62.238124337918499</v>
      </c>
      <c r="BB38" s="9" t="s">
        <v>20</v>
      </c>
      <c r="BC38" s="9">
        <v>50.996577475825568</v>
      </c>
      <c r="BD38" s="9" t="s">
        <v>20</v>
      </c>
      <c r="BE38" s="9">
        <v>52.82304623866311</v>
      </c>
      <c r="BG38" s="9">
        <v>46.012740389228817</v>
      </c>
      <c r="BI38" s="9">
        <v>38.671003759475255</v>
      </c>
      <c r="BK38" s="9">
        <v>43.77160304125502</v>
      </c>
      <c r="BM38" s="9">
        <v>41.020255778992961</v>
      </c>
      <c r="BO38" s="9">
        <v>40.6714475136327</v>
      </c>
      <c r="BP38" s="23">
        <v>35.14140192202818</v>
      </c>
      <c r="BQ38" s="23">
        <v>34.213891310508764</v>
      </c>
      <c r="BR38" s="23">
        <v>35.623788582909476</v>
      </c>
      <c r="BV38" s="9" t="s">
        <v>20</v>
      </c>
    </row>
  </sheetData>
  <mergeCells count="2">
    <mergeCell ref="BR3:BS3"/>
    <mergeCell ref="BQ3:BQ4"/>
  </mergeCells>
  <phoneticPr fontId="0" type="noConversion"/>
  <printOptions horizontalCentered="1" verticalCentered="1"/>
  <pageMargins left="0.27559055118110237" right="0.23622047244094491" top="0.43307086614173229" bottom="0.39370078740157483" header="0.23622047244094491" footer="0.19685039370078741"/>
  <pageSetup paperSize="9" scale="80" orientation="landscape" horizontalDpi="2400" verticalDpi="2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9"/>
  <sheetViews>
    <sheetView zoomScale="80" zoomScaleNormal="80" workbookViewId="0">
      <selection activeCell="A2" sqref="A2"/>
    </sheetView>
  </sheetViews>
  <sheetFormatPr defaultRowHeight="13.8"/>
  <cols>
    <col min="1" max="16384" width="8.88671875" style="9"/>
  </cols>
  <sheetData>
    <row r="1" spans="1:14">
      <c r="A1" s="9" t="s">
        <v>169</v>
      </c>
    </row>
    <row r="2" spans="1:14">
      <c r="B2" s="19"/>
    </row>
    <row r="4" spans="1:14">
      <c r="M4" s="3" t="s">
        <v>118</v>
      </c>
      <c r="N4" s="42">
        <v>33.2600410436822</v>
      </c>
    </row>
    <row r="5" spans="1:14">
      <c r="M5" s="3" t="s">
        <v>120</v>
      </c>
      <c r="N5" s="42">
        <v>13.885817670117598</v>
      </c>
    </row>
    <row r="6" spans="1:14">
      <c r="M6" s="3" t="s">
        <v>122</v>
      </c>
      <c r="N6" s="42">
        <v>41.009435336664126</v>
      </c>
    </row>
    <row r="7" spans="1:14">
      <c r="M7" s="3" t="s">
        <v>124</v>
      </c>
      <c r="N7" s="42">
        <v>43.451201181484919</v>
      </c>
    </row>
    <row r="8" spans="1:14">
      <c r="M8" s="3" t="s">
        <v>126</v>
      </c>
      <c r="N8" s="42">
        <v>32.740806760414607</v>
      </c>
    </row>
    <row r="9" spans="1:14">
      <c r="M9" s="3" t="s">
        <v>128</v>
      </c>
      <c r="N9" s="42">
        <v>48.30342524423434</v>
      </c>
    </row>
    <row r="10" spans="1:14">
      <c r="M10" s="3" t="s">
        <v>130</v>
      </c>
      <c r="N10" s="42">
        <v>34.581371690837258</v>
      </c>
    </row>
    <row r="11" spans="1:14">
      <c r="M11" s="3" t="s">
        <v>132</v>
      </c>
      <c r="N11" s="42">
        <v>38.979578649049088</v>
      </c>
    </row>
    <row r="12" spans="1:14">
      <c r="M12" s="3" t="s">
        <v>134</v>
      </c>
      <c r="N12" s="42">
        <v>42.93658698539177</v>
      </c>
    </row>
    <row r="13" spans="1:14">
      <c r="M13" s="3" t="s">
        <v>136</v>
      </c>
      <c r="N13" s="42">
        <v>72.530573400658909</v>
      </c>
    </row>
    <row r="14" spans="1:14">
      <c r="M14" s="3" t="s">
        <v>138</v>
      </c>
      <c r="N14" s="42">
        <v>74.856627678705067</v>
      </c>
    </row>
    <row r="15" spans="1:14">
      <c r="M15" s="3" t="s">
        <v>140</v>
      </c>
      <c r="N15" s="42">
        <v>66.112606059045433</v>
      </c>
    </row>
    <row r="16" spans="1:14">
      <c r="M16" s="3" t="s">
        <v>142</v>
      </c>
      <c r="N16" s="42">
        <v>79.550784817328534</v>
      </c>
    </row>
    <row r="17" spans="1:14">
      <c r="M17" s="3" t="s">
        <v>144</v>
      </c>
      <c r="N17" s="42">
        <v>78.06255105078742</v>
      </c>
    </row>
    <row r="18" spans="1:14">
      <c r="M18" s="3" t="s">
        <v>146</v>
      </c>
      <c r="N18" s="42">
        <v>61.804317310975378</v>
      </c>
    </row>
    <row r="19" spans="1:14">
      <c r="M19" s="3" t="s">
        <v>148</v>
      </c>
      <c r="N19" s="42">
        <v>23.578170038181774</v>
      </c>
    </row>
    <row r="20" spans="1:14">
      <c r="M20" s="3" t="s">
        <v>150</v>
      </c>
      <c r="N20" s="42">
        <v>74.324876678405232</v>
      </c>
    </row>
    <row r="21" spans="1:14">
      <c r="M21" s="3" t="s">
        <v>152</v>
      </c>
      <c r="N21" s="42">
        <v>0</v>
      </c>
    </row>
    <row r="22" spans="1:14">
      <c r="M22" s="3" t="s">
        <v>154</v>
      </c>
      <c r="N22" s="42">
        <v>28.445946177256964</v>
      </c>
    </row>
    <row r="23" spans="1:14">
      <c r="M23" s="3" t="s">
        <v>156</v>
      </c>
      <c r="N23" s="42">
        <v>41.154516809936062</v>
      </c>
    </row>
    <row r="24" spans="1:14">
      <c r="M24" s="9" t="s">
        <v>158</v>
      </c>
      <c r="N24" s="42">
        <v>79.922242209713914</v>
      </c>
    </row>
    <row r="25" spans="1:14">
      <c r="M25" s="9" t="s">
        <v>160</v>
      </c>
      <c r="N25" s="42">
        <v>61.818181818181827</v>
      </c>
    </row>
    <row r="26" spans="1:14">
      <c r="M26" s="9" t="s">
        <v>162</v>
      </c>
      <c r="N26" s="42">
        <v>88.008882309400448</v>
      </c>
    </row>
    <row r="27" spans="1:14">
      <c r="M27" s="9" t="s">
        <v>164</v>
      </c>
      <c r="N27" s="42">
        <v>87.214986577259893</v>
      </c>
    </row>
    <row r="28" spans="1:14">
      <c r="M28" s="9" t="s">
        <v>166</v>
      </c>
      <c r="N28" s="42">
        <v>0</v>
      </c>
    </row>
    <row r="29" spans="1:14">
      <c r="A29" s="19" t="s">
        <v>235</v>
      </c>
      <c r="M29" s="20" t="s">
        <v>42</v>
      </c>
      <c r="N29" s="43">
        <v>55.349045112033146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5"/>
  <sheetViews>
    <sheetView zoomScale="80" zoomScaleNormal="80" workbookViewId="0">
      <selection activeCell="A2" sqref="A2"/>
    </sheetView>
  </sheetViews>
  <sheetFormatPr defaultColWidth="11.44140625" defaultRowHeight="13.8"/>
  <cols>
    <col min="1" max="1" width="41.109375" style="9" customWidth="1"/>
    <col min="2" max="2" width="20.109375" style="9" bestFit="1" customWidth="1"/>
    <col min="3" max="3" width="18.88671875" style="9" bestFit="1" customWidth="1"/>
    <col min="4" max="4" width="20.109375" style="9" bestFit="1" customWidth="1"/>
    <col min="5" max="5" width="18.109375" style="9" bestFit="1" customWidth="1"/>
    <col min="6" max="6" width="19.5546875" style="9" bestFit="1" customWidth="1"/>
    <col min="7" max="7" width="11.44140625" style="9"/>
    <col min="8" max="11" width="16.44140625" style="9" bestFit="1" customWidth="1"/>
    <col min="12" max="12" width="11.44140625" style="9"/>
    <col min="13" max="13" width="16.44140625" style="9" bestFit="1" customWidth="1"/>
    <col min="14" max="16384" width="11.44140625" style="9"/>
  </cols>
  <sheetData>
    <row r="1" spans="1:14">
      <c r="A1" s="9" t="s">
        <v>170</v>
      </c>
      <c r="C1" s="19"/>
    </row>
    <row r="2" spans="1:14">
      <c r="A2" s="19"/>
      <c r="C2" s="19"/>
    </row>
    <row r="3" spans="1:14">
      <c r="F3" s="32" t="s">
        <v>70</v>
      </c>
    </row>
    <row r="4" spans="1:14" ht="31.95" customHeight="1">
      <c r="A4" s="33" t="s">
        <v>171</v>
      </c>
      <c r="B4" s="33" t="s">
        <v>236</v>
      </c>
      <c r="C4" s="33" t="s">
        <v>172</v>
      </c>
      <c r="D4" s="33" t="s">
        <v>107</v>
      </c>
      <c r="E4" s="33" t="s">
        <v>173</v>
      </c>
      <c r="F4" s="33" t="s">
        <v>109</v>
      </c>
    </row>
    <row r="5" spans="1:14">
      <c r="A5" s="34"/>
      <c r="B5" s="35"/>
      <c r="C5" s="35"/>
      <c r="D5" s="35"/>
      <c r="E5" s="35"/>
      <c r="F5" s="35"/>
    </row>
    <row r="6" spans="1:14" s="11" customFormat="1">
      <c r="A6" s="36" t="s">
        <v>174</v>
      </c>
      <c r="B6" s="37">
        <v>7186.86</v>
      </c>
      <c r="C6" s="37">
        <v>3849.18</v>
      </c>
      <c r="D6" s="37">
        <v>3207.922</v>
      </c>
      <c r="E6" s="37">
        <v>1611.1959999999999</v>
      </c>
      <c r="F6" s="31">
        <f>D6/B6*100</f>
        <v>44.635932799581461</v>
      </c>
      <c r="H6" s="13"/>
      <c r="I6" s="13"/>
      <c r="J6" s="13"/>
      <c r="K6" s="13"/>
      <c r="L6" s="14"/>
      <c r="M6" s="14"/>
      <c r="N6" s="13"/>
    </row>
    <row r="7" spans="1:14" s="11" customFormat="1">
      <c r="A7" s="36" t="s">
        <v>175</v>
      </c>
      <c r="B7" s="37">
        <v>5584.5860000000002</v>
      </c>
      <c r="C7" s="37">
        <v>2691.58</v>
      </c>
      <c r="D7" s="37">
        <v>3391.116</v>
      </c>
      <c r="E7" s="37">
        <v>1593.182</v>
      </c>
      <c r="F7" s="31">
        <f>D7/B7*100</f>
        <v>60.722782315466176</v>
      </c>
      <c r="H7" s="13"/>
      <c r="I7" s="13"/>
      <c r="J7" s="13"/>
      <c r="K7" s="13"/>
      <c r="L7" s="14"/>
      <c r="M7" s="14"/>
      <c r="N7" s="13"/>
    </row>
    <row r="8" spans="1:14" s="11" customFormat="1">
      <c r="A8" s="36" t="s">
        <v>176</v>
      </c>
      <c r="B8" s="37">
        <v>9926.3070000000007</v>
      </c>
      <c r="C8" s="37">
        <v>5219.51</v>
      </c>
      <c r="D8" s="37">
        <v>6955.5240000000003</v>
      </c>
      <c r="E8" s="37">
        <v>3533.8240000000001</v>
      </c>
      <c r="F8" s="31">
        <f>D8/B8*100</f>
        <v>70.071618780277504</v>
      </c>
      <c r="H8" s="13"/>
      <c r="I8" s="13"/>
      <c r="J8" s="13"/>
      <c r="K8" s="13"/>
      <c r="L8" s="14"/>
      <c r="M8" s="14"/>
      <c r="N8" s="13"/>
    </row>
    <row r="9" spans="1:14" s="11" customFormat="1">
      <c r="A9" s="36" t="s">
        <v>177</v>
      </c>
      <c r="B9" s="38">
        <v>1845.692</v>
      </c>
      <c r="C9" s="38">
        <v>919.12099999999998</v>
      </c>
      <c r="D9" s="38">
        <v>799.53200000000004</v>
      </c>
      <c r="E9" s="38">
        <v>347.291</v>
      </c>
      <c r="F9" s="31">
        <f>D9/B9*100</f>
        <v>43.318820258201264</v>
      </c>
      <c r="H9" s="13"/>
      <c r="I9" s="13"/>
      <c r="J9" s="13"/>
      <c r="K9" s="13"/>
      <c r="L9" s="15"/>
      <c r="M9" s="15"/>
      <c r="N9" s="13"/>
    </row>
    <row r="10" spans="1:14" s="11" customFormat="1">
      <c r="A10" s="36" t="s">
        <v>178</v>
      </c>
      <c r="B10" s="38">
        <v>2688.44</v>
      </c>
      <c r="C10" s="38">
        <v>1348.5239999999999</v>
      </c>
      <c r="D10" s="38">
        <v>833.45299999999997</v>
      </c>
      <c r="E10" s="38">
        <v>412.339</v>
      </c>
      <c r="F10" s="31">
        <f>D10/B10*100</f>
        <v>31.001361384297212</v>
      </c>
      <c r="H10" s="13"/>
      <c r="I10" s="13"/>
      <c r="J10" s="13"/>
      <c r="K10" s="13"/>
      <c r="L10" s="15"/>
      <c r="M10" s="15"/>
      <c r="N10" s="13"/>
    </row>
    <row r="11" spans="1:14">
      <c r="A11" s="28"/>
      <c r="B11" s="28"/>
      <c r="C11" s="39"/>
      <c r="D11" s="28"/>
      <c r="E11" s="28"/>
      <c r="F11" s="28"/>
    </row>
    <row r="13" spans="1:14">
      <c r="A13" s="40" t="s">
        <v>179</v>
      </c>
      <c r="B13" s="40"/>
      <c r="C13" s="40"/>
      <c r="D13" s="41"/>
    </row>
    <row r="14" spans="1:14" ht="41.25" customHeight="1">
      <c r="A14" s="40" t="s">
        <v>237</v>
      </c>
      <c r="B14" s="40"/>
      <c r="C14" s="40"/>
      <c r="D14" s="40"/>
    </row>
    <row r="15" spans="1:14" ht="17.25" customHeight="1">
      <c r="A15" s="9" t="s">
        <v>246</v>
      </c>
      <c r="C15" s="12"/>
    </row>
  </sheetData>
  <mergeCells count="2">
    <mergeCell ref="A13:C13"/>
    <mergeCell ref="A14:D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1"/>
  <sheetViews>
    <sheetView zoomScale="80" zoomScaleNormal="80" workbookViewId="0">
      <selection activeCell="A2" sqref="A2"/>
    </sheetView>
  </sheetViews>
  <sheetFormatPr defaultRowHeight="13.8"/>
  <cols>
    <col min="1" max="10" width="8.88671875" style="9"/>
    <col min="11" max="11" width="40.109375" style="9" customWidth="1"/>
    <col min="12" max="12" width="5.33203125" style="9" bestFit="1" customWidth="1"/>
    <col min="13" max="16384" width="8.88671875" style="9"/>
  </cols>
  <sheetData>
    <row r="1" spans="1:12">
      <c r="A1" s="9" t="s">
        <v>180</v>
      </c>
    </row>
    <row r="7" spans="1:12">
      <c r="K7" s="30" t="s">
        <v>174</v>
      </c>
      <c r="L7" s="31">
        <v>44.635932799581461</v>
      </c>
    </row>
    <row r="8" spans="1:12">
      <c r="K8" s="30" t="s">
        <v>175</v>
      </c>
      <c r="L8" s="31">
        <v>60.722782315466176</v>
      </c>
    </row>
    <row r="9" spans="1:12">
      <c r="K9" s="30" t="s">
        <v>176</v>
      </c>
      <c r="L9" s="31">
        <v>70.071618780277504</v>
      </c>
    </row>
    <row r="10" spans="1:12">
      <c r="K10" s="30" t="s">
        <v>177</v>
      </c>
      <c r="L10" s="31">
        <v>43.318820258201264</v>
      </c>
    </row>
    <row r="11" spans="1:12">
      <c r="K11" s="30" t="s">
        <v>178</v>
      </c>
      <c r="L11" s="31">
        <v>31.001361384297212</v>
      </c>
    </row>
    <row r="21" spans="1:1">
      <c r="A21" s="19" t="s">
        <v>235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7"/>
  <sheetViews>
    <sheetView zoomScale="80" zoomScaleNormal="80" workbookViewId="0">
      <selection activeCell="A2" sqref="A2"/>
    </sheetView>
  </sheetViews>
  <sheetFormatPr defaultRowHeight="13.8"/>
  <cols>
    <col min="1" max="1" width="20.44140625" style="9" customWidth="1"/>
    <col min="2" max="2" width="38.33203125" style="9" customWidth="1"/>
    <col min="3" max="3" width="29" style="9" customWidth="1"/>
    <col min="4" max="4" width="43.33203125" style="9" customWidth="1"/>
    <col min="5" max="16384" width="8.88671875" style="9"/>
  </cols>
  <sheetData>
    <row r="1" spans="1:4">
      <c r="A1" s="143" t="s">
        <v>247</v>
      </c>
      <c r="B1" s="143"/>
      <c r="C1" s="143"/>
      <c r="D1" s="143"/>
    </row>
    <row r="3" spans="1:4">
      <c r="A3" s="143"/>
      <c r="B3" s="143"/>
      <c r="C3" s="143"/>
      <c r="D3" s="143"/>
    </row>
    <row r="4" spans="1:4">
      <c r="A4" s="169" t="s">
        <v>181</v>
      </c>
      <c r="B4" s="168" t="s">
        <v>182</v>
      </c>
      <c r="C4" s="168" t="s">
        <v>183</v>
      </c>
      <c r="D4" s="170" t="s">
        <v>184</v>
      </c>
    </row>
    <row r="5" spans="1:4">
      <c r="A5" s="171"/>
      <c r="B5" s="172"/>
      <c r="C5" s="172"/>
      <c r="D5" s="173"/>
    </row>
    <row r="6" spans="1:4">
      <c r="A6" s="152"/>
      <c r="B6" s="120" t="s">
        <v>185</v>
      </c>
      <c r="C6" s="153"/>
      <c r="D6" s="155"/>
    </row>
    <row r="7" spans="1:4">
      <c r="A7" s="156"/>
      <c r="B7" s="120" t="s">
        <v>186</v>
      </c>
      <c r="C7" s="150"/>
      <c r="D7" s="158" t="s">
        <v>187</v>
      </c>
    </row>
    <row r="8" spans="1:4" ht="55.2">
      <c r="A8" s="156"/>
      <c r="B8" s="120" t="s">
        <v>188</v>
      </c>
      <c r="C8" s="157" t="s">
        <v>189</v>
      </c>
      <c r="D8" s="161"/>
    </row>
    <row r="9" spans="1:4">
      <c r="A9" s="156" t="s">
        <v>190</v>
      </c>
      <c r="B9" s="160" t="s">
        <v>191</v>
      </c>
      <c r="C9" s="166"/>
      <c r="D9" s="167" t="s">
        <v>192</v>
      </c>
    </row>
    <row r="10" spans="1:4" ht="27.6">
      <c r="A10" s="156" t="s">
        <v>193</v>
      </c>
      <c r="B10" s="120" t="s">
        <v>194</v>
      </c>
      <c r="C10" s="150"/>
      <c r="D10" s="158"/>
    </row>
    <row r="11" spans="1:4">
      <c r="A11" s="156" t="s">
        <v>195</v>
      </c>
      <c r="B11" s="120" t="s">
        <v>196</v>
      </c>
      <c r="C11" s="157" t="s">
        <v>197</v>
      </c>
      <c r="D11" s="158" t="s">
        <v>198</v>
      </c>
    </row>
    <row r="12" spans="1:4">
      <c r="A12" s="164"/>
      <c r="B12" s="160" t="s">
        <v>199</v>
      </c>
      <c r="C12" s="166"/>
      <c r="D12" s="161"/>
    </row>
    <row r="13" spans="1:4">
      <c r="A13" s="152"/>
      <c r="B13" s="154"/>
      <c r="C13" s="153"/>
      <c r="D13" s="155"/>
    </row>
    <row r="14" spans="1:4">
      <c r="A14" s="156" t="s">
        <v>200</v>
      </c>
      <c r="B14" s="157" t="s">
        <v>201</v>
      </c>
      <c r="C14" s="157" t="s">
        <v>197</v>
      </c>
      <c r="D14" s="158" t="s">
        <v>192</v>
      </c>
    </row>
    <row r="15" spans="1:4" ht="96.6">
      <c r="A15" s="156" t="s">
        <v>202</v>
      </c>
      <c r="B15" s="151"/>
      <c r="C15" s="151"/>
      <c r="D15" s="163"/>
    </row>
    <row r="16" spans="1:4">
      <c r="A16" s="159"/>
      <c r="B16" s="166"/>
      <c r="C16" s="166"/>
      <c r="D16" s="161"/>
    </row>
    <row r="17" spans="1:4">
      <c r="A17" s="152"/>
      <c r="B17" s="153"/>
      <c r="C17" s="153"/>
      <c r="D17" s="162"/>
    </row>
    <row r="18" spans="1:4" ht="27.6">
      <c r="A18" s="156" t="s">
        <v>203</v>
      </c>
      <c r="B18" s="157" t="s">
        <v>185</v>
      </c>
      <c r="C18" s="157" t="s">
        <v>197</v>
      </c>
      <c r="D18" s="158" t="s">
        <v>192</v>
      </c>
    </row>
    <row r="19" spans="1:4">
      <c r="A19" s="159"/>
      <c r="B19" s="166"/>
      <c r="C19" s="166"/>
      <c r="D19" s="161"/>
    </row>
    <row r="20" spans="1:4">
      <c r="A20" s="152"/>
      <c r="B20" s="153"/>
      <c r="C20" s="153"/>
      <c r="D20" s="162"/>
    </row>
    <row r="21" spans="1:4" ht="41.4">
      <c r="A21" s="156" t="s">
        <v>204</v>
      </c>
      <c r="B21" s="150"/>
      <c r="C21" s="157" t="s">
        <v>189</v>
      </c>
      <c r="D21" s="158" t="s">
        <v>187</v>
      </c>
    </row>
    <row r="22" spans="1:4">
      <c r="A22" s="156"/>
      <c r="B22" s="157" t="s">
        <v>185</v>
      </c>
      <c r="C22" s="151"/>
      <c r="D22" s="163"/>
    </row>
    <row r="23" spans="1:4">
      <c r="A23" s="164"/>
      <c r="B23" s="165"/>
      <c r="C23" s="166"/>
      <c r="D23" s="161"/>
    </row>
    <row r="24" spans="1:4">
      <c r="A24" s="152"/>
      <c r="B24" s="153"/>
      <c r="C24" s="154"/>
      <c r="D24" s="155"/>
    </row>
    <row r="25" spans="1:4" ht="138">
      <c r="A25" s="156" t="s">
        <v>205</v>
      </c>
      <c r="B25" s="157" t="s">
        <v>185</v>
      </c>
      <c r="C25" s="157" t="s">
        <v>189</v>
      </c>
      <c r="D25" s="158" t="s">
        <v>187</v>
      </c>
    </row>
    <row r="26" spans="1:4">
      <c r="A26" s="159"/>
      <c r="B26" s="160"/>
      <c r="C26" s="160"/>
      <c r="D26" s="161"/>
    </row>
    <row r="27" spans="1:4">
      <c r="A27" s="11" t="s">
        <v>206</v>
      </c>
    </row>
  </sheetData>
  <mergeCells count="6">
    <mergeCell ref="A1:D1"/>
    <mergeCell ref="A3:D3"/>
    <mergeCell ref="A4:A5"/>
    <mergeCell ref="B4:B5"/>
    <mergeCell ref="C4:C5"/>
    <mergeCell ref="D4:D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6"/>
  <sheetViews>
    <sheetView zoomScale="80" zoomScaleNormal="80" workbookViewId="0">
      <selection activeCell="A2" sqref="A2"/>
    </sheetView>
  </sheetViews>
  <sheetFormatPr defaultRowHeight="13.8"/>
  <cols>
    <col min="1" max="1" width="8.88671875" style="174"/>
    <col min="2" max="2" width="12.33203125" style="174" customWidth="1"/>
    <col min="3" max="16384" width="8.88671875" style="174"/>
  </cols>
  <sheetData>
    <row r="1" spans="1:9" ht="14.4" thickBot="1">
      <c r="A1" s="214" t="s">
        <v>207</v>
      </c>
    </row>
    <row r="2" spans="1:9">
      <c r="B2" s="175"/>
      <c r="C2" s="175"/>
      <c r="D2" s="175"/>
      <c r="F2" s="176"/>
    </row>
    <row r="3" spans="1:9" ht="15">
      <c r="A3" s="177"/>
      <c r="B3" s="177"/>
      <c r="C3" s="212">
        <v>2015</v>
      </c>
      <c r="D3" s="213">
        <v>2016</v>
      </c>
      <c r="E3" s="213">
        <v>2017</v>
      </c>
      <c r="F3" s="212">
        <v>2018</v>
      </c>
      <c r="G3" s="213">
        <v>2019</v>
      </c>
      <c r="H3" s="213">
        <v>2020</v>
      </c>
      <c r="I3" s="213" t="s">
        <v>248</v>
      </c>
    </row>
    <row r="4" spans="1:9">
      <c r="A4" s="178" t="s">
        <v>208</v>
      </c>
      <c r="B4" s="178"/>
      <c r="C4" s="183">
        <v>194228</v>
      </c>
      <c r="D4" s="184">
        <v>178794</v>
      </c>
      <c r="E4" s="184">
        <v>163520</v>
      </c>
      <c r="F4" s="183">
        <v>171732</v>
      </c>
      <c r="G4" s="183">
        <v>202410</v>
      </c>
      <c r="H4" s="183">
        <v>198790</v>
      </c>
      <c r="I4" s="184">
        <v>193687</v>
      </c>
    </row>
    <row r="5" spans="1:9">
      <c r="A5" s="179" t="s">
        <v>209</v>
      </c>
      <c r="B5" s="179"/>
      <c r="C5" s="183">
        <v>7510453</v>
      </c>
      <c r="D5" s="183">
        <v>6876639</v>
      </c>
      <c r="E5" s="183">
        <v>7367597</v>
      </c>
      <c r="F5" s="183">
        <v>7853798</v>
      </c>
      <c r="G5" s="185">
        <v>8510067</v>
      </c>
      <c r="H5" s="185">
        <v>8474185</v>
      </c>
      <c r="I5" s="186">
        <v>8901499</v>
      </c>
    </row>
    <row r="6" spans="1:9">
      <c r="A6" s="209" t="s">
        <v>210</v>
      </c>
      <c r="B6" s="209"/>
      <c r="C6" s="183">
        <v>5704970</v>
      </c>
      <c r="D6" s="183">
        <v>5102639</v>
      </c>
      <c r="E6" s="183">
        <v>5155597</v>
      </c>
      <c r="F6" s="185">
        <v>5679798</v>
      </c>
      <c r="G6" s="185">
        <v>6164396</v>
      </c>
      <c r="H6" s="185">
        <v>6232801</v>
      </c>
      <c r="I6" s="186">
        <v>6506402</v>
      </c>
    </row>
    <row r="7" spans="1:9">
      <c r="A7" s="209" t="s">
        <v>211</v>
      </c>
      <c r="B7" s="209"/>
      <c r="C7" s="183">
        <v>829698</v>
      </c>
      <c r="D7" s="183">
        <v>804000</v>
      </c>
      <c r="E7" s="183">
        <v>751000</v>
      </c>
      <c r="F7" s="185">
        <v>851000</v>
      </c>
      <c r="G7" s="185">
        <v>1017800</v>
      </c>
      <c r="H7" s="185">
        <v>1077383</v>
      </c>
      <c r="I7" s="186">
        <v>1120001</v>
      </c>
    </row>
    <row r="8" spans="1:9">
      <c r="A8" s="210" t="s">
        <v>212</v>
      </c>
      <c r="B8" s="210"/>
      <c r="C8" s="187">
        <v>975785</v>
      </c>
      <c r="D8" s="187">
        <v>970000</v>
      </c>
      <c r="E8" s="187">
        <v>1461000</v>
      </c>
      <c r="F8" s="188">
        <v>1323000</v>
      </c>
      <c r="G8" s="188">
        <v>1327871</v>
      </c>
      <c r="H8" s="188">
        <v>1164000</v>
      </c>
      <c r="I8" s="189">
        <v>1275096</v>
      </c>
    </row>
    <row r="9" spans="1:9">
      <c r="A9" s="180" t="s">
        <v>213</v>
      </c>
      <c r="B9" s="180"/>
      <c r="C9" s="190">
        <v>408334</v>
      </c>
      <c r="D9" s="190">
        <v>363493</v>
      </c>
      <c r="E9" s="190">
        <v>375932</v>
      </c>
      <c r="F9" s="190">
        <v>486692</v>
      </c>
      <c r="G9" s="190">
        <v>533153</v>
      </c>
      <c r="H9" s="190">
        <v>593119</v>
      </c>
      <c r="I9" s="191">
        <v>646608</v>
      </c>
    </row>
    <row r="10" spans="1:9">
      <c r="A10" s="210" t="s">
        <v>210</v>
      </c>
      <c r="B10" s="210"/>
      <c r="C10" s="187">
        <v>387331</v>
      </c>
      <c r="D10" s="187">
        <v>337545</v>
      </c>
      <c r="E10" s="187">
        <v>347885</v>
      </c>
      <c r="F10" s="187">
        <v>459361</v>
      </c>
      <c r="G10" s="187">
        <v>502058</v>
      </c>
      <c r="H10" s="187">
        <v>560525</v>
      </c>
      <c r="I10" s="192">
        <v>610775</v>
      </c>
    </row>
    <row r="11" spans="1:9">
      <c r="A11" s="210" t="s">
        <v>211</v>
      </c>
      <c r="B11" s="210"/>
      <c r="C11" s="187">
        <v>6898</v>
      </c>
      <c r="D11" s="187">
        <v>7160</v>
      </c>
      <c r="E11" s="187">
        <v>7600</v>
      </c>
      <c r="F11" s="188">
        <v>7053</v>
      </c>
      <c r="G11" s="188">
        <v>8899</v>
      </c>
      <c r="H11" s="188">
        <v>9618</v>
      </c>
      <c r="I11" s="189">
        <v>10275</v>
      </c>
    </row>
    <row r="12" spans="1:9">
      <c r="A12" s="211" t="s">
        <v>212</v>
      </c>
      <c r="B12" s="211"/>
      <c r="C12" s="193">
        <v>14105</v>
      </c>
      <c r="D12" s="193">
        <v>18788</v>
      </c>
      <c r="E12" s="193">
        <v>20447</v>
      </c>
      <c r="F12" s="194">
        <v>20278</v>
      </c>
      <c r="G12" s="194">
        <v>22196</v>
      </c>
      <c r="H12" s="194">
        <v>22976</v>
      </c>
      <c r="I12" s="195">
        <v>25559</v>
      </c>
    </row>
    <row r="13" spans="1:9" ht="25.05" customHeight="1">
      <c r="A13" s="178" t="s">
        <v>214</v>
      </c>
      <c r="B13" s="178"/>
      <c r="C13" s="183">
        <v>239833</v>
      </c>
      <c r="D13" s="183">
        <v>198451</v>
      </c>
      <c r="E13" s="183">
        <v>205240</v>
      </c>
      <c r="F13" s="183">
        <v>280062</v>
      </c>
      <c r="G13" s="185">
        <v>327222</v>
      </c>
      <c r="H13" s="185">
        <v>364223</v>
      </c>
      <c r="I13" s="186">
        <v>397056</v>
      </c>
    </row>
    <row r="14" spans="1:9">
      <c r="A14" s="209" t="s">
        <v>210</v>
      </c>
      <c r="B14" s="209"/>
      <c r="C14" s="183">
        <v>228764</v>
      </c>
      <c r="D14" s="183">
        <v>185650</v>
      </c>
      <c r="E14" s="183">
        <v>191337</v>
      </c>
      <c r="F14" s="185">
        <v>266492</v>
      </c>
      <c r="G14" s="185">
        <v>311276</v>
      </c>
      <c r="H14" s="185">
        <v>347525</v>
      </c>
      <c r="I14" s="186">
        <v>378680</v>
      </c>
    </row>
    <row r="15" spans="1:9">
      <c r="A15" s="209" t="s">
        <v>211</v>
      </c>
      <c r="B15" s="209"/>
      <c r="C15" s="183">
        <v>3311</v>
      </c>
      <c r="D15" s="183">
        <v>3222</v>
      </c>
      <c r="E15" s="183">
        <v>3420</v>
      </c>
      <c r="F15" s="185">
        <v>3174</v>
      </c>
      <c r="G15" s="185">
        <v>4183</v>
      </c>
      <c r="H15" s="185">
        <v>4520</v>
      </c>
      <c r="I15" s="186">
        <v>4829</v>
      </c>
    </row>
    <row r="16" spans="1:9">
      <c r="A16" s="210" t="s">
        <v>212</v>
      </c>
      <c r="B16" s="210"/>
      <c r="C16" s="187">
        <v>7758</v>
      </c>
      <c r="D16" s="187">
        <v>9579</v>
      </c>
      <c r="E16" s="187">
        <v>10483</v>
      </c>
      <c r="F16" s="188">
        <v>10397</v>
      </c>
      <c r="G16" s="188">
        <v>11764</v>
      </c>
      <c r="H16" s="188">
        <v>12177</v>
      </c>
      <c r="I16" s="189">
        <v>13546</v>
      </c>
    </row>
    <row r="17" spans="1:9" ht="25.05" customHeight="1">
      <c r="A17" s="180" t="s">
        <v>215</v>
      </c>
      <c r="B17" s="180"/>
      <c r="C17" s="196">
        <v>206045</v>
      </c>
      <c r="D17" s="196">
        <v>194692</v>
      </c>
      <c r="E17" s="196">
        <v>184646</v>
      </c>
      <c r="F17" s="196">
        <v>257453</v>
      </c>
      <c r="G17" s="196">
        <v>315119</v>
      </c>
      <c r="H17" s="196">
        <v>299426</v>
      </c>
      <c r="I17" s="197">
        <v>225570</v>
      </c>
    </row>
    <row r="18" spans="1:9">
      <c r="A18" s="210" t="s">
        <v>210</v>
      </c>
      <c r="B18" s="210"/>
      <c r="C18" s="188">
        <v>203794</v>
      </c>
      <c r="D18" s="188">
        <v>192292</v>
      </c>
      <c r="E18" s="188">
        <v>182766</v>
      </c>
      <c r="F18" s="188">
        <v>256303</v>
      </c>
      <c r="G18" s="188">
        <v>312750</v>
      </c>
      <c r="H18" s="188">
        <v>299426</v>
      </c>
      <c r="I18" s="189">
        <v>225570</v>
      </c>
    </row>
    <row r="19" spans="1:9">
      <c r="A19" s="210" t="s">
        <v>211</v>
      </c>
      <c r="B19" s="210"/>
      <c r="C19" s="198">
        <v>778</v>
      </c>
      <c r="D19" s="188">
        <v>1046</v>
      </c>
      <c r="E19" s="198">
        <v>734</v>
      </c>
      <c r="F19" s="199" t="s">
        <v>20</v>
      </c>
      <c r="G19" s="199" t="s">
        <v>20</v>
      </c>
      <c r="H19" s="199" t="s">
        <v>20</v>
      </c>
      <c r="I19" s="200" t="s">
        <v>20</v>
      </c>
    </row>
    <row r="20" spans="1:9">
      <c r="A20" s="211" t="s">
        <v>212</v>
      </c>
      <c r="B20" s="211"/>
      <c r="C20" s="194">
        <v>1473</v>
      </c>
      <c r="D20" s="194">
        <v>1354</v>
      </c>
      <c r="E20" s="194">
        <v>1146</v>
      </c>
      <c r="F20" s="194">
        <v>1150</v>
      </c>
      <c r="G20" s="194">
        <v>2369</v>
      </c>
      <c r="H20" s="201" t="s">
        <v>20</v>
      </c>
      <c r="I20" s="202" t="s">
        <v>20</v>
      </c>
    </row>
    <row r="21" spans="1:9">
      <c r="A21" s="180" t="s">
        <v>216</v>
      </c>
      <c r="B21" s="180"/>
      <c r="C21" s="203">
        <v>5.4</v>
      </c>
      <c r="D21" s="203">
        <v>5.3</v>
      </c>
      <c r="E21" s="204">
        <v>5.0999999999999996</v>
      </c>
      <c r="F21" s="204">
        <v>6.2</v>
      </c>
      <c r="G21" s="204">
        <v>6.26</v>
      </c>
      <c r="H21" s="204">
        <v>7</v>
      </c>
      <c r="I21" s="205">
        <v>7.26</v>
      </c>
    </row>
    <row r="22" spans="1:9">
      <c r="A22" s="210" t="s">
        <v>210</v>
      </c>
      <c r="B22" s="210"/>
      <c r="C22" s="206">
        <v>6.8</v>
      </c>
      <c r="D22" s="206">
        <v>6.6</v>
      </c>
      <c r="E22" s="199">
        <v>6.75</v>
      </c>
      <c r="F22" s="199">
        <v>8.14</v>
      </c>
      <c r="G22" s="199">
        <v>8.14</v>
      </c>
      <c r="H22" s="199">
        <v>8.99</v>
      </c>
      <c r="I22" s="200">
        <v>9.39</v>
      </c>
    </row>
    <row r="23" spans="1:9">
      <c r="A23" s="210" t="s">
        <v>211</v>
      </c>
      <c r="B23" s="210"/>
      <c r="C23" s="206">
        <v>0.8</v>
      </c>
      <c r="D23" s="206">
        <v>0.9</v>
      </c>
      <c r="E23" s="199">
        <v>1</v>
      </c>
      <c r="F23" s="199">
        <v>0.8</v>
      </c>
      <c r="G23" s="199">
        <v>0.87</v>
      </c>
      <c r="H23" s="199">
        <v>0.89</v>
      </c>
      <c r="I23" s="200">
        <v>0.98</v>
      </c>
    </row>
    <row r="24" spans="1:9">
      <c r="A24" s="211" t="s">
        <v>212</v>
      </c>
      <c r="B24" s="211"/>
      <c r="C24" s="207">
        <v>1.4</v>
      </c>
      <c r="D24" s="207">
        <v>1.9</v>
      </c>
      <c r="E24" s="208">
        <v>1.4</v>
      </c>
      <c r="F24" s="208">
        <v>1.53</v>
      </c>
      <c r="G24" s="201">
        <v>1.67</v>
      </c>
      <c r="H24" s="201">
        <v>1.94</v>
      </c>
      <c r="I24" s="202">
        <v>2.11</v>
      </c>
    </row>
    <row r="25" spans="1:9">
      <c r="A25" s="178" t="s">
        <v>243</v>
      </c>
      <c r="B25" s="178"/>
      <c r="C25" s="178"/>
      <c r="D25" s="178"/>
      <c r="E25" s="181"/>
      <c r="F25" s="178"/>
      <c r="G25" s="181"/>
      <c r="H25" s="181"/>
      <c r="I25" s="181"/>
    </row>
    <row r="26" spans="1:9">
      <c r="A26" s="179" t="s">
        <v>217</v>
      </c>
      <c r="B26" s="179"/>
      <c r="C26" s="179"/>
      <c r="D26" s="179"/>
      <c r="E26" s="182"/>
      <c r="F26" s="179"/>
      <c r="G26" s="182"/>
      <c r="H26" s="182"/>
      <c r="I26" s="182"/>
    </row>
  </sheetData>
  <mergeCells count="29">
    <mergeCell ref="A7:B7"/>
    <mergeCell ref="A3:B3"/>
    <mergeCell ref="A4:B4"/>
    <mergeCell ref="A5:B5"/>
    <mergeCell ref="A6:B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I25:I26"/>
    <mergeCell ref="A20:B20"/>
    <mergeCell ref="A21:B21"/>
    <mergeCell ref="A22:B22"/>
    <mergeCell ref="A23:B23"/>
    <mergeCell ref="A24:B24"/>
    <mergeCell ref="A25:D25"/>
    <mergeCell ref="A26:D26"/>
    <mergeCell ref="E25:E26"/>
    <mergeCell ref="F25:F26"/>
    <mergeCell ref="G25:G26"/>
    <mergeCell ref="H25:H2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0"/>
  <sheetViews>
    <sheetView topLeftCell="A8" zoomScale="80" zoomScaleNormal="80" workbookViewId="0">
      <selection activeCell="A10" sqref="A10"/>
    </sheetView>
  </sheetViews>
  <sheetFormatPr defaultColWidth="9.33203125" defaultRowHeight="13.8"/>
  <cols>
    <col min="1" max="1" width="5.6640625" style="1" customWidth="1"/>
    <col min="2" max="2" width="9.6640625" style="1" customWidth="1"/>
    <col min="3" max="3" width="15.5546875" style="1" customWidth="1"/>
    <col min="4" max="4" width="11.44140625" style="1" customWidth="1"/>
    <col min="5" max="256" width="9.33203125" style="1"/>
    <col min="257" max="257" width="5.6640625" style="1" customWidth="1"/>
    <col min="258" max="258" width="9.6640625" style="1" customWidth="1"/>
    <col min="259" max="259" width="15.5546875" style="1" customWidth="1"/>
    <col min="260" max="260" width="11.44140625" style="1" customWidth="1"/>
    <col min="261" max="512" width="9.33203125" style="1"/>
    <col min="513" max="513" width="5.6640625" style="1" customWidth="1"/>
    <col min="514" max="514" width="9.6640625" style="1" customWidth="1"/>
    <col min="515" max="515" width="15.5546875" style="1" customWidth="1"/>
    <col min="516" max="516" width="11.44140625" style="1" customWidth="1"/>
    <col min="517" max="768" width="9.33203125" style="1"/>
    <col min="769" max="769" width="5.6640625" style="1" customWidth="1"/>
    <col min="770" max="770" width="9.6640625" style="1" customWidth="1"/>
    <col min="771" max="771" width="15.5546875" style="1" customWidth="1"/>
    <col min="772" max="772" width="11.44140625" style="1" customWidth="1"/>
    <col min="773" max="1024" width="9.33203125" style="1"/>
    <col min="1025" max="1025" width="5.6640625" style="1" customWidth="1"/>
    <col min="1026" max="1026" width="9.6640625" style="1" customWidth="1"/>
    <col min="1027" max="1027" width="15.5546875" style="1" customWidth="1"/>
    <col min="1028" max="1028" width="11.44140625" style="1" customWidth="1"/>
    <col min="1029" max="1280" width="9.33203125" style="1"/>
    <col min="1281" max="1281" width="5.6640625" style="1" customWidth="1"/>
    <col min="1282" max="1282" width="9.6640625" style="1" customWidth="1"/>
    <col min="1283" max="1283" width="15.5546875" style="1" customWidth="1"/>
    <col min="1284" max="1284" width="11.44140625" style="1" customWidth="1"/>
    <col min="1285" max="1536" width="9.33203125" style="1"/>
    <col min="1537" max="1537" width="5.6640625" style="1" customWidth="1"/>
    <col min="1538" max="1538" width="9.6640625" style="1" customWidth="1"/>
    <col min="1539" max="1539" width="15.5546875" style="1" customWidth="1"/>
    <col min="1540" max="1540" width="11.44140625" style="1" customWidth="1"/>
    <col min="1541" max="1792" width="9.33203125" style="1"/>
    <col min="1793" max="1793" width="5.6640625" style="1" customWidth="1"/>
    <col min="1794" max="1794" width="9.6640625" style="1" customWidth="1"/>
    <col min="1795" max="1795" width="15.5546875" style="1" customWidth="1"/>
    <col min="1796" max="1796" width="11.44140625" style="1" customWidth="1"/>
    <col min="1797" max="2048" width="9.33203125" style="1"/>
    <col min="2049" max="2049" width="5.6640625" style="1" customWidth="1"/>
    <col min="2050" max="2050" width="9.6640625" style="1" customWidth="1"/>
    <col min="2051" max="2051" width="15.5546875" style="1" customWidth="1"/>
    <col min="2052" max="2052" width="11.44140625" style="1" customWidth="1"/>
    <col min="2053" max="2304" width="9.33203125" style="1"/>
    <col min="2305" max="2305" width="5.6640625" style="1" customWidth="1"/>
    <col min="2306" max="2306" width="9.6640625" style="1" customWidth="1"/>
    <col min="2307" max="2307" width="15.5546875" style="1" customWidth="1"/>
    <col min="2308" max="2308" width="11.44140625" style="1" customWidth="1"/>
    <col min="2309" max="2560" width="9.33203125" style="1"/>
    <col min="2561" max="2561" width="5.6640625" style="1" customWidth="1"/>
    <col min="2562" max="2562" width="9.6640625" style="1" customWidth="1"/>
    <col min="2563" max="2563" width="15.5546875" style="1" customWidth="1"/>
    <col min="2564" max="2564" width="11.44140625" style="1" customWidth="1"/>
    <col min="2565" max="2816" width="9.33203125" style="1"/>
    <col min="2817" max="2817" width="5.6640625" style="1" customWidth="1"/>
    <col min="2818" max="2818" width="9.6640625" style="1" customWidth="1"/>
    <col min="2819" max="2819" width="15.5546875" style="1" customWidth="1"/>
    <col min="2820" max="2820" width="11.44140625" style="1" customWidth="1"/>
    <col min="2821" max="3072" width="9.33203125" style="1"/>
    <col min="3073" max="3073" width="5.6640625" style="1" customWidth="1"/>
    <col min="3074" max="3074" width="9.6640625" style="1" customWidth="1"/>
    <col min="3075" max="3075" width="15.5546875" style="1" customWidth="1"/>
    <col min="3076" max="3076" width="11.44140625" style="1" customWidth="1"/>
    <col min="3077" max="3328" width="9.33203125" style="1"/>
    <col min="3329" max="3329" width="5.6640625" style="1" customWidth="1"/>
    <col min="3330" max="3330" width="9.6640625" style="1" customWidth="1"/>
    <col min="3331" max="3331" width="15.5546875" style="1" customWidth="1"/>
    <col min="3332" max="3332" width="11.44140625" style="1" customWidth="1"/>
    <col min="3333" max="3584" width="9.33203125" style="1"/>
    <col min="3585" max="3585" width="5.6640625" style="1" customWidth="1"/>
    <col min="3586" max="3586" width="9.6640625" style="1" customWidth="1"/>
    <col min="3587" max="3587" width="15.5546875" style="1" customWidth="1"/>
    <col min="3588" max="3588" width="11.44140625" style="1" customWidth="1"/>
    <col min="3589" max="3840" width="9.33203125" style="1"/>
    <col min="3841" max="3841" width="5.6640625" style="1" customWidth="1"/>
    <col min="3842" max="3842" width="9.6640625" style="1" customWidth="1"/>
    <col min="3843" max="3843" width="15.5546875" style="1" customWidth="1"/>
    <col min="3844" max="3844" width="11.44140625" style="1" customWidth="1"/>
    <col min="3845" max="4096" width="9.33203125" style="1"/>
    <col min="4097" max="4097" width="5.6640625" style="1" customWidth="1"/>
    <col min="4098" max="4098" width="9.6640625" style="1" customWidth="1"/>
    <col min="4099" max="4099" width="15.5546875" style="1" customWidth="1"/>
    <col min="4100" max="4100" width="11.44140625" style="1" customWidth="1"/>
    <col min="4101" max="4352" width="9.33203125" style="1"/>
    <col min="4353" max="4353" width="5.6640625" style="1" customWidth="1"/>
    <col min="4354" max="4354" width="9.6640625" style="1" customWidth="1"/>
    <col min="4355" max="4355" width="15.5546875" style="1" customWidth="1"/>
    <col min="4356" max="4356" width="11.44140625" style="1" customWidth="1"/>
    <col min="4357" max="4608" width="9.33203125" style="1"/>
    <col min="4609" max="4609" width="5.6640625" style="1" customWidth="1"/>
    <col min="4610" max="4610" width="9.6640625" style="1" customWidth="1"/>
    <col min="4611" max="4611" width="15.5546875" style="1" customWidth="1"/>
    <col min="4612" max="4612" width="11.44140625" style="1" customWidth="1"/>
    <col min="4613" max="4864" width="9.33203125" style="1"/>
    <col min="4865" max="4865" width="5.6640625" style="1" customWidth="1"/>
    <col min="4866" max="4866" width="9.6640625" style="1" customWidth="1"/>
    <col min="4867" max="4867" width="15.5546875" style="1" customWidth="1"/>
    <col min="4868" max="4868" width="11.44140625" style="1" customWidth="1"/>
    <col min="4869" max="5120" width="9.33203125" style="1"/>
    <col min="5121" max="5121" width="5.6640625" style="1" customWidth="1"/>
    <col min="5122" max="5122" width="9.6640625" style="1" customWidth="1"/>
    <col min="5123" max="5123" width="15.5546875" style="1" customWidth="1"/>
    <col min="5124" max="5124" width="11.44140625" style="1" customWidth="1"/>
    <col min="5125" max="5376" width="9.33203125" style="1"/>
    <col min="5377" max="5377" width="5.6640625" style="1" customWidth="1"/>
    <col min="5378" max="5378" width="9.6640625" style="1" customWidth="1"/>
    <col min="5379" max="5379" width="15.5546875" style="1" customWidth="1"/>
    <col min="5380" max="5380" width="11.44140625" style="1" customWidth="1"/>
    <col min="5381" max="5632" width="9.33203125" style="1"/>
    <col min="5633" max="5633" width="5.6640625" style="1" customWidth="1"/>
    <col min="5634" max="5634" width="9.6640625" style="1" customWidth="1"/>
    <col min="5635" max="5635" width="15.5546875" style="1" customWidth="1"/>
    <col min="5636" max="5636" width="11.44140625" style="1" customWidth="1"/>
    <col min="5637" max="5888" width="9.33203125" style="1"/>
    <col min="5889" max="5889" width="5.6640625" style="1" customWidth="1"/>
    <col min="5890" max="5890" width="9.6640625" style="1" customWidth="1"/>
    <col min="5891" max="5891" width="15.5546875" style="1" customWidth="1"/>
    <col min="5892" max="5892" width="11.44140625" style="1" customWidth="1"/>
    <col min="5893" max="6144" width="9.33203125" style="1"/>
    <col min="6145" max="6145" width="5.6640625" style="1" customWidth="1"/>
    <col min="6146" max="6146" width="9.6640625" style="1" customWidth="1"/>
    <col min="6147" max="6147" width="15.5546875" style="1" customWidth="1"/>
    <col min="6148" max="6148" width="11.44140625" style="1" customWidth="1"/>
    <col min="6149" max="6400" width="9.33203125" style="1"/>
    <col min="6401" max="6401" width="5.6640625" style="1" customWidth="1"/>
    <col min="6402" max="6402" width="9.6640625" style="1" customWidth="1"/>
    <col min="6403" max="6403" width="15.5546875" style="1" customWidth="1"/>
    <col min="6404" max="6404" width="11.44140625" style="1" customWidth="1"/>
    <col min="6405" max="6656" width="9.33203125" style="1"/>
    <col min="6657" max="6657" width="5.6640625" style="1" customWidth="1"/>
    <col min="6658" max="6658" width="9.6640625" style="1" customWidth="1"/>
    <col min="6659" max="6659" width="15.5546875" style="1" customWidth="1"/>
    <col min="6660" max="6660" width="11.44140625" style="1" customWidth="1"/>
    <col min="6661" max="6912" width="9.33203125" style="1"/>
    <col min="6913" max="6913" width="5.6640625" style="1" customWidth="1"/>
    <col min="6914" max="6914" width="9.6640625" style="1" customWidth="1"/>
    <col min="6915" max="6915" width="15.5546875" style="1" customWidth="1"/>
    <col min="6916" max="6916" width="11.44140625" style="1" customWidth="1"/>
    <col min="6917" max="7168" width="9.33203125" style="1"/>
    <col min="7169" max="7169" width="5.6640625" style="1" customWidth="1"/>
    <col min="7170" max="7170" width="9.6640625" style="1" customWidth="1"/>
    <col min="7171" max="7171" width="15.5546875" style="1" customWidth="1"/>
    <col min="7172" max="7172" width="11.44140625" style="1" customWidth="1"/>
    <col min="7173" max="7424" width="9.33203125" style="1"/>
    <col min="7425" max="7425" width="5.6640625" style="1" customWidth="1"/>
    <col min="7426" max="7426" width="9.6640625" style="1" customWidth="1"/>
    <col min="7427" max="7427" width="15.5546875" style="1" customWidth="1"/>
    <col min="7428" max="7428" width="11.44140625" style="1" customWidth="1"/>
    <col min="7429" max="7680" width="9.33203125" style="1"/>
    <col min="7681" max="7681" width="5.6640625" style="1" customWidth="1"/>
    <col min="7682" max="7682" width="9.6640625" style="1" customWidth="1"/>
    <col min="7683" max="7683" width="15.5546875" style="1" customWidth="1"/>
    <col min="7684" max="7684" width="11.44140625" style="1" customWidth="1"/>
    <col min="7685" max="7936" width="9.33203125" style="1"/>
    <col min="7937" max="7937" width="5.6640625" style="1" customWidth="1"/>
    <col min="7938" max="7938" width="9.6640625" style="1" customWidth="1"/>
    <col min="7939" max="7939" width="15.5546875" style="1" customWidth="1"/>
    <col min="7940" max="7940" width="11.44140625" style="1" customWidth="1"/>
    <col min="7941" max="8192" width="9.33203125" style="1"/>
    <col min="8193" max="8193" width="5.6640625" style="1" customWidth="1"/>
    <col min="8194" max="8194" width="9.6640625" style="1" customWidth="1"/>
    <col min="8195" max="8195" width="15.5546875" style="1" customWidth="1"/>
    <col min="8196" max="8196" width="11.44140625" style="1" customWidth="1"/>
    <col min="8197" max="8448" width="9.33203125" style="1"/>
    <col min="8449" max="8449" width="5.6640625" style="1" customWidth="1"/>
    <col min="8450" max="8450" width="9.6640625" style="1" customWidth="1"/>
    <col min="8451" max="8451" width="15.5546875" style="1" customWidth="1"/>
    <col min="8452" max="8452" width="11.44140625" style="1" customWidth="1"/>
    <col min="8453" max="8704" width="9.33203125" style="1"/>
    <col min="8705" max="8705" width="5.6640625" style="1" customWidth="1"/>
    <col min="8706" max="8706" width="9.6640625" style="1" customWidth="1"/>
    <col min="8707" max="8707" width="15.5546875" style="1" customWidth="1"/>
    <col min="8708" max="8708" width="11.44140625" style="1" customWidth="1"/>
    <col min="8709" max="8960" width="9.33203125" style="1"/>
    <col min="8961" max="8961" width="5.6640625" style="1" customWidth="1"/>
    <col min="8962" max="8962" width="9.6640625" style="1" customWidth="1"/>
    <col min="8963" max="8963" width="15.5546875" style="1" customWidth="1"/>
    <col min="8964" max="8964" width="11.44140625" style="1" customWidth="1"/>
    <col min="8965" max="9216" width="9.33203125" style="1"/>
    <col min="9217" max="9217" width="5.6640625" style="1" customWidth="1"/>
    <col min="9218" max="9218" width="9.6640625" style="1" customWidth="1"/>
    <col min="9219" max="9219" width="15.5546875" style="1" customWidth="1"/>
    <col min="9220" max="9220" width="11.44140625" style="1" customWidth="1"/>
    <col min="9221" max="9472" width="9.33203125" style="1"/>
    <col min="9473" max="9473" width="5.6640625" style="1" customWidth="1"/>
    <col min="9474" max="9474" width="9.6640625" style="1" customWidth="1"/>
    <col min="9475" max="9475" width="15.5546875" style="1" customWidth="1"/>
    <col min="9476" max="9476" width="11.44140625" style="1" customWidth="1"/>
    <col min="9477" max="9728" width="9.33203125" style="1"/>
    <col min="9729" max="9729" width="5.6640625" style="1" customWidth="1"/>
    <col min="9730" max="9730" width="9.6640625" style="1" customWidth="1"/>
    <col min="9731" max="9731" width="15.5546875" style="1" customWidth="1"/>
    <col min="9732" max="9732" width="11.44140625" style="1" customWidth="1"/>
    <col min="9733" max="9984" width="9.33203125" style="1"/>
    <col min="9985" max="9985" width="5.6640625" style="1" customWidth="1"/>
    <col min="9986" max="9986" width="9.6640625" style="1" customWidth="1"/>
    <col min="9987" max="9987" width="15.5546875" style="1" customWidth="1"/>
    <col min="9988" max="9988" width="11.44140625" style="1" customWidth="1"/>
    <col min="9989" max="10240" width="9.33203125" style="1"/>
    <col min="10241" max="10241" width="5.6640625" style="1" customWidth="1"/>
    <col min="10242" max="10242" width="9.6640625" style="1" customWidth="1"/>
    <col min="10243" max="10243" width="15.5546875" style="1" customWidth="1"/>
    <col min="10244" max="10244" width="11.44140625" style="1" customWidth="1"/>
    <col min="10245" max="10496" width="9.33203125" style="1"/>
    <col min="10497" max="10497" width="5.6640625" style="1" customWidth="1"/>
    <col min="10498" max="10498" width="9.6640625" style="1" customWidth="1"/>
    <col min="10499" max="10499" width="15.5546875" style="1" customWidth="1"/>
    <col min="10500" max="10500" width="11.44140625" style="1" customWidth="1"/>
    <col min="10501" max="10752" width="9.33203125" style="1"/>
    <col min="10753" max="10753" width="5.6640625" style="1" customWidth="1"/>
    <col min="10754" max="10754" width="9.6640625" style="1" customWidth="1"/>
    <col min="10755" max="10755" width="15.5546875" style="1" customWidth="1"/>
    <col min="10756" max="10756" width="11.44140625" style="1" customWidth="1"/>
    <col min="10757" max="11008" width="9.33203125" style="1"/>
    <col min="11009" max="11009" width="5.6640625" style="1" customWidth="1"/>
    <col min="11010" max="11010" width="9.6640625" style="1" customWidth="1"/>
    <col min="11011" max="11011" width="15.5546875" style="1" customWidth="1"/>
    <col min="11012" max="11012" width="11.44140625" style="1" customWidth="1"/>
    <col min="11013" max="11264" width="9.33203125" style="1"/>
    <col min="11265" max="11265" width="5.6640625" style="1" customWidth="1"/>
    <col min="11266" max="11266" width="9.6640625" style="1" customWidth="1"/>
    <col min="11267" max="11267" width="15.5546875" style="1" customWidth="1"/>
    <col min="11268" max="11268" width="11.44140625" style="1" customWidth="1"/>
    <col min="11269" max="11520" width="9.33203125" style="1"/>
    <col min="11521" max="11521" width="5.6640625" style="1" customWidth="1"/>
    <col min="11522" max="11522" width="9.6640625" style="1" customWidth="1"/>
    <col min="11523" max="11523" width="15.5546875" style="1" customWidth="1"/>
    <col min="11524" max="11524" width="11.44140625" style="1" customWidth="1"/>
    <col min="11525" max="11776" width="9.33203125" style="1"/>
    <col min="11777" max="11777" width="5.6640625" style="1" customWidth="1"/>
    <col min="11778" max="11778" width="9.6640625" style="1" customWidth="1"/>
    <col min="11779" max="11779" width="15.5546875" style="1" customWidth="1"/>
    <col min="11780" max="11780" width="11.44140625" style="1" customWidth="1"/>
    <col min="11781" max="12032" width="9.33203125" style="1"/>
    <col min="12033" max="12033" width="5.6640625" style="1" customWidth="1"/>
    <col min="12034" max="12034" width="9.6640625" style="1" customWidth="1"/>
    <col min="12035" max="12035" width="15.5546875" style="1" customWidth="1"/>
    <col min="12036" max="12036" width="11.44140625" style="1" customWidth="1"/>
    <col min="12037" max="12288" width="9.33203125" style="1"/>
    <col min="12289" max="12289" width="5.6640625" style="1" customWidth="1"/>
    <col min="12290" max="12290" width="9.6640625" style="1" customWidth="1"/>
    <col min="12291" max="12291" width="15.5546875" style="1" customWidth="1"/>
    <col min="12292" max="12292" width="11.44140625" style="1" customWidth="1"/>
    <col min="12293" max="12544" width="9.33203125" style="1"/>
    <col min="12545" max="12545" width="5.6640625" style="1" customWidth="1"/>
    <col min="12546" max="12546" width="9.6640625" style="1" customWidth="1"/>
    <col min="12547" max="12547" width="15.5546875" style="1" customWidth="1"/>
    <col min="12548" max="12548" width="11.44140625" style="1" customWidth="1"/>
    <col min="12549" max="12800" width="9.33203125" style="1"/>
    <col min="12801" max="12801" width="5.6640625" style="1" customWidth="1"/>
    <col min="12802" max="12802" width="9.6640625" style="1" customWidth="1"/>
    <col min="12803" max="12803" width="15.5546875" style="1" customWidth="1"/>
    <col min="12804" max="12804" width="11.44140625" style="1" customWidth="1"/>
    <col min="12805" max="13056" width="9.33203125" style="1"/>
    <col min="13057" max="13057" width="5.6640625" style="1" customWidth="1"/>
    <col min="13058" max="13058" width="9.6640625" style="1" customWidth="1"/>
    <col min="13059" max="13059" width="15.5546875" style="1" customWidth="1"/>
    <col min="13060" max="13060" width="11.44140625" style="1" customWidth="1"/>
    <col min="13061" max="13312" width="9.33203125" style="1"/>
    <col min="13313" max="13313" width="5.6640625" style="1" customWidth="1"/>
    <col min="13314" max="13314" width="9.6640625" style="1" customWidth="1"/>
    <col min="13315" max="13315" width="15.5546875" style="1" customWidth="1"/>
    <col min="13316" max="13316" width="11.44140625" style="1" customWidth="1"/>
    <col min="13317" max="13568" width="9.33203125" style="1"/>
    <col min="13569" max="13569" width="5.6640625" style="1" customWidth="1"/>
    <col min="13570" max="13570" width="9.6640625" style="1" customWidth="1"/>
    <col min="13571" max="13571" width="15.5546875" style="1" customWidth="1"/>
    <col min="13572" max="13572" width="11.44140625" style="1" customWidth="1"/>
    <col min="13573" max="13824" width="9.33203125" style="1"/>
    <col min="13825" max="13825" width="5.6640625" style="1" customWidth="1"/>
    <col min="13826" max="13826" width="9.6640625" style="1" customWidth="1"/>
    <col min="13827" max="13827" width="15.5546875" style="1" customWidth="1"/>
    <col min="13828" max="13828" width="11.44140625" style="1" customWidth="1"/>
    <col min="13829" max="14080" width="9.33203125" style="1"/>
    <col min="14081" max="14081" width="5.6640625" style="1" customWidth="1"/>
    <col min="14082" max="14082" width="9.6640625" style="1" customWidth="1"/>
    <col min="14083" max="14083" width="15.5546875" style="1" customWidth="1"/>
    <col min="14084" max="14084" width="11.44140625" style="1" customWidth="1"/>
    <col min="14085" max="14336" width="9.33203125" style="1"/>
    <col min="14337" max="14337" width="5.6640625" style="1" customWidth="1"/>
    <col min="14338" max="14338" width="9.6640625" style="1" customWidth="1"/>
    <col min="14339" max="14339" width="15.5546875" style="1" customWidth="1"/>
    <col min="14340" max="14340" width="11.44140625" style="1" customWidth="1"/>
    <col min="14341" max="14592" width="9.33203125" style="1"/>
    <col min="14593" max="14593" width="5.6640625" style="1" customWidth="1"/>
    <col min="14594" max="14594" width="9.6640625" style="1" customWidth="1"/>
    <col min="14595" max="14595" width="15.5546875" style="1" customWidth="1"/>
    <col min="14596" max="14596" width="11.44140625" style="1" customWidth="1"/>
    <col min="14597" max="14848" width="9.33203125" style="1"/>
    <col min="14849" max="14849" width="5.6640625" style="1" customWidth="1"/>
    <col min="14850" max="14850" width="9.6640625" style="1" customWidth="1"/>
    <col min="14851" max="14851" width="15.5546875" style="1" customWidth="1"/>
    <col min="14852" max="14852" width="11.44140625" style="1" customWidth="1"/>
    <col min="14853" max="15104" width="9.33203125" style="1"/>
    <col min="15105" max="15105" width="5.6640625" style="1" customWidth="1"/>
    <col min="15106" max="15106" width="9.6640625" style="1" customWidth="1"/>
    <col min="15107" max="15107" width="15.5546875" style="1" customWidth="1"/>
    <col min="15108" max="15108" width="11.44140625" style="1" customWidth="1"/>
    <col min="15109" max="15360" width="9.33203125" style="1"/>
    <col min="15361" max="15361" width="5.6640625" style="1" customWidth="1"/>
    <col min="15362" max="15362" width="9.6640625" style="1" customWidth="1"/>
    <col min="15363" max="15363" width="15.5546875" style="1" customWidth="1"/>
    <col min="15364" max="15364" width="11.44140625" style="1" customWidth="1"/>
    <col min="15365" max="15616" width="9.33203125" style="1"/>
    <col min="15617" max="15617" width="5.6640625" style="1" customWidth="1"/>
    <col min="15618" max="15618" width="9.6640625" style="1" customWidth="1"/>
    <col min="15619" max="15619" width="15.5546875" style="1" customWidth="1"/>
    <col min="15620" max="15620" width="11.44140625" style="1" customWidth="1"/>
    <col min="15621" max="15872" width="9.33203125" style="1"/>
    <col min="15873" max="15873" width="5.6640625" style="1" customWidth="1"/>
    <col min="15874" max="15874" width="9.6640625" style="1" customWidth="1"/>
    <col min="15875" max="15875" width="15.5546875" style="1" customWidth="1"/>
    <col min="15876" max="15876" width="11.44140625" style="1" customWidth="1"/>
    <col min="15877" max="16128" width="9.33203125" style="1"/>
    <col min="16129" max="16129" width="5.6640625" style="1" customWidth="1"/>
    <col min="16130" max="16130" width="9.6640625" style="1" customWidth="1"/>
    <col min="16131" max="16131" width="15.5546875" style="1" customWidth="1"/>
    <col min="16132" max="16132" width="11.44140625" style="1" customWidth="1"/>
    <col min="16133" max="16384" width="9.33203125" style="1"/>
  </cols>
  <sheetData>
    <row r="1" spans="1:3">
      <c r="A1" s="215" t="s">
        <v>218</v>
      </c>
      <c r="B1" s="215" t="s">
        <v>219</v>
      </c>
      <c r="C1" s="216"/>
    </row>
    <row r="2" spans="1:3">
      <c r="A2" s="218">
        <v>2016</v>
      </c>
      <c r="B2" s="217">
        <v>3369.5992468119462</v>
      </c>
      <c r="C2" s="216"/>
    </row>
    <row r="3" spans="1:3">
      <c r="A3" s="218">
        <v>2017</v>
      </c>
      <c r="B3" s="217">
        <v>1984.290422201489</v>
      </c>
      <c r="C3" s="216"/>
    </row>
    <row r="4" spans="1:3">
      <c r="A4" s="218">
        <v>2018</v>
      </c>
      <c r="B4" s="217">
        <v>2021</v>
      </c>
      <c r="C4" s="216"/>
    </row>
    <row r="5" spans="1:3">
      <c r="A5" s="218">
        <v>2019</v>
      </c>
      <c r="B5" s="217">
        <v>1789</v>
      </c>
      <c r="C5" s="216"/>
    </row>
    <row r="6" spans="1:3">
      <c r="A6" s="218">
        <v>2020</v>
      </c>
      <c r="B6" s="217">
        <v>1745</v>
      </c>
      <c r="C6" s="216"/>
    </row>
    <row r="7" spans="1:3">
      <c r="A7" s="218">
        <v>2021</v>
      </c>
      <c r="B7" s="217">
        <v>1691.0802542302022</v>
      </c>
      <c r="C7" s="216"/>
    </row>
    <row r="8" spans="1:3">
      <c r="A8" s="29"/>
      <c r="B8" s="17"/>
    </row>
    <row r="9" spans="1:3">
      <c r="A9" s="219" t="s">
        <v>242</v>
      </c>
    </row>
    <row r="30" spans="1:1">
      <c r="A30" s="9" t="s">
        <v>220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9"/>
  <sheetViews>
    <sheetView topLeftCell="A9" zoomScale="80" zoomScaleNormal="80" workbookViewId="0">
      <selection activeCell="A10" sqref="A10"/>
    </sheetView>
  </sheetViews>
  <sheetFormatPr defaultRowHeight="13.8"/>
  <cols>
    <col min="1" max="1" width="28.77734375" style="174" customWidth="1"/>
    <col min="2" max="256" width="8.88671875" style="174"/>
    <col min="257" max="257" width="38.33203125" style="174" customWidth="1"/>
    <col min="258" max="512" width="8.88671875" style="174"/>
    <col min="513" max="513" width="38.33203125" style="174" customWidth="1"/>
    <col min="514" max="768" width="8.88671875" style="174"/>
    <col min="769" max="769" width="38.33203125" style="174" customWidth="1"/>
    <col min="770" max="1024" width="8.88671875" style="174"/>
    <col min="1025" max="1025" width="38.33203125" style="174" customWidth="1"/>
    <col min="1026" max="1280" width="8.88671875" style="174"/>
    <col min="1281" max="1281" width="38.33203125" style="174" customWidth="1"/>
    <col min="1282" max="1536" width="8.88671875" style="174"/>
    <col min="1537" max="1537" width="38.33203125" style="174" customWidth="1"/>
    <col min="1538" max="1792" width="8.88671875" style="174"/>
    <col min="1793" max="1793" width="38.33203125" style="174" customWidth="1"/>
    <col min="1794" max="2048" width="8.88671875" style="174"/>
    <col min="2049" max="2049" width="38.33203125" style="174" customWidth="1"/>
    <col min="2050" max="2304" width="8.88671875" style="174"/>
    <col min="2305" max="2305" width="38.33203125" style="174" customWidth="1"/>
    <col min="2306" max="2560" width="8.88671875" style="174"/>
    <col min="2561" max="2561" width="38.33203125" style="174" customWidth="1"/>
    <col min="2562" max="2816" width="8.88671875" style="174"/>
    <col min="2817" max="2817" width="38.33203125" style="174" customWidth="1"/>
    <col min="2818" max="3072" width="8.88671875" style="174"/>
    <col min="3073" max="3073" width="38.33203125" style="174" customWidth="1"/>
    <col min="3074" max="3328" width="8.88671875" style="174"/>
    <col min="3329" max="3329" width="38.33203125" style="174" customWidth="1"/>
    <col min="3330" max="3584" width="8.88671875" style="174"/>
    <col min="3585" max="3585" width="38.33203125" style="174" customWidth="1"/>
    <col min="3586" max="3840" width="8.88671875" style="174"/>
    <col min="3841" max="3841" width="38.33203125" style="174" customWidth="1"/>
    <col min="3842" max="4096" width="8.88671875" style="174"/>
    <col min="4097" max="4097" width="38.33203125" style="174" customWidth="1"/>
    <col min="4098" max="4352" width="8.88671875" style="174"/>
    <col min="4353" max="4353" width="38.33203125" style="174" customWidth="1"/>
    <col min="4354" max="4608" width="8.88671875" style="174"/>
    <col min="4609" max="4609" width="38.33203125" style="174" customWidth="1"/>
    <col min="4610" max="4864" width="8.88671875" style="174"/>
    <col min="4865" max="4865" width="38.33203125" style="174" customWidth="1"/>
    <col min="4866" max="5120" width="8.88671875" style="174"/>
    <col min="5121" max="5121" width="38.33203125" style="174" customWidth="1"/>
    <col min="5122" max="5376" width="8.88671875" style="174"/>
    <col min="5377" max="5377" width="38.33203125" style="174" customWidth="1"/>
    <col min="5378" max="5632" width="8.88671875" style="174"/>
    <col min="5633" max="5633" width="38.33203125" style="174" customWidth="1"/>
    <col min="5634" max="5888" width="8.88671875" style="174"/>
    <col min="5889" max="5889" width="38.33203125" style="174" customWidth="1"/>
    <col min="5890" max="6144" width="8.88671875" style="174"/>
    <col min="6145" max="6145" width="38.33203125" style="174" customWidth="1"/>
    <col min="6146" max="6400" width="8.88671875" style="174"/>
    <col min="6401" max="6401" width="38.33203125" style="174" customWidth="1"/>
    <col min="6402" max="6656" width="8.88671875" style="174"/>
    <col min="6657" max="6657" width="38.33203125" style="174" customWidth="1"/>
    <col min="6658" max="6912" width="8.88671875" style="174"/>
    <col min="6913" max="6913" width="38.33203125" style="174" customWidth="1"/>
    <col min="6914" max="7168" width="8.88671875" style="174"/>
    <col min="7169" max="7169" width="38.33203125" style="174" customWidth="1"/>
    <col min="7170" max="7424" width="8.88671875" style="174"/>
    <col min="7425" max="7425" width="38.33203125" style="174" customWidth="1"/>
    <col min="7426" max="7680" width="8.88671875" style="174"/>
    <col min="7681" max="7681" width="38.33203125" style="174" customWidth="1"/>
    <col min="7682" max="7936" width="8.88671875" style="174"/>
    <col min="7937" max="7937" width="38.33203125" style="174" customWidth="1"/>
    <col min="7938" max="8192" width="8.88671875" style="174"/>
    <col min="8193" max="8193" width="38.33203125" style="174" customWidth="1"/>
    <col min="8194" max="8448" width="8.88671875" style="174"/>
    <col min="8449" max="8449" width="38.33203125" style="174" customWidth="1"/>
    <col min="8450" max="8704" width="8.88671875" style="174"/>
    <col min="8705" max="8705" width="38.33203125" style="174" customWidth="1"/>
    <col min="8706" max="8960" width="8.88671875" style="174"/>
    <col min="8961" max="8961" width="38.33203125" style="174" customWidth="1"/>
    <col min="8962" max="9216" width="8.88671875" style="174"/>
    <col min="9217" max="9217" width="38.33203125" style="174" customWidth="1"/>
    <col min="9218" max="9472" width="8.88671875" style="174"/>
    <col min="9473" max="9473" width="38.33203125" style="174" customWidth="1"/>
    <col min="9474" max="9728" width="8.88671875" style="174"/>
    <col min="9729" max="9729" width="38.33203125" style="174" customWidth="1"/>
    <col min="9730" max="9984" width="8.88671875" style="174"/>
    <col min="9985" max="9985" width="38.33203125" style="174" customWidth="1"/>
    <col min="9986" max="10240" width="8.88671875" style="174"/>
    <col min="10241" max="10241" width="38.33203125" style="174" customWidth="1"/>
    <col min="10242" max="10496" width="8.88671875" style="174"/>
    <col min="10497" max="10497" width="38.33203125" style="174" customWidth="1"/>
    <col min="10498" max="10752" width="8.88671875" style="174"/>
    <col min="10753" max="10753" width="38.33203125" style="174" customWidth="1"/>
    <col min="10754" max="11008" width="8.88671875" style="174"/>
    <col min="11009" max="11009" width="38.33203125" style="174" customWidth="1"/>
    <col min="11010" max="11264" width="8.88671875" style="174"/>
    <col min="11265" max="11265" width="38.33203125" style="174" customWidth="1"/>
    <col min="11266" max="11520" width="8.88671875" style="174"/>
    <col min="11521" max="11521" width="38.33203125" style="174" customWidth="1"/>
    <col min="11522" max="11776" width="8.88671875" style="174"/>
    <col min="11777" max="11777" width="38.33203125" style="174" customWidth="1"/>
    <col min="11778" max="12032" width="8.88671875" style="174"/>
    <col min="12033" max="12033" width="38.33203125" style="174" customWidth="1"/>
    <col min="12034" max="12288" width="8.88671875" style="174"/>
    <col min="12289" max="12289" width="38.33203125" style="174" customWidth="1"/>
    <col min="12290" max="12544" width="8.88671875" style="174"/>
    <col min="12545" max="12545" width="38.33203125" style="174" customWidth="1"/>
    <col min="12546" max="12800" width="8.88671875" style="174"/>
    <col min="12801" max="12801" width="38.33203125" style="174" customWidth="1"/>
    <col min="12802" max="13056" width="8.88671875" style="174"/>
    <col min="13057" max="13057" width="38.33203125" style="174" customWidth="1"/>
    <col min="13058" max="13312" width="8.88671875" style="174"/>
    <col min="13313" max="13313" width="38.33203125" style="174" customWidth="1"/>
    <col min="13314" max="13568" width="8.88671875" style="174"/>
    <col min="13569" max="13569" width="38.33203125" style="174" customWidth="1"/>
    <col min="13570" max="13824" width="8.88671875" style="174"/>
    <col min="13825" max="13825" width="38.33203125" style="174" customWidth="1"/>
    <col min="13826" max="14080" width="8.88671875" style="174"/>
    <col min="14081" max="14081" width="38.33203125" style="174" customWidth="1"/>
    <col min="14082" max="14336" width="8.88671875" style="174"/>
    <col min="14337" max="14337" width="38.33203125" style="174" customWidth="1"/>
    <col min="14338" max="14592" width="8.88671875" style="174"/>
    <col min="14593" max="14593" width="38.33203125" style="174" customWidth="1"/>
    <col min="14594" max="14848" width="8.88671875" style="174"/>
    <col min="14849" max="14849" width="38.33203125" style="174" customWidth="1"/>
    <col min="14850" max="15104" width="8.88671875" style="174"/>
    <col min="15105" max="15105" width="38.33203125" style="174" customWidth="1"/>
    <col min="15106" max="15360" width="8.88671875" style="174"/>
    <col min="15361" max="15361" width="38.33203125" style="174" customWidth="1"/>
    <col min="15362" max="15616" width="8.88671875" style="174"/>
    <col min="15617" max="15617" width="38.33203125" style="174" customWidth="1"/>
    <col min="15618" max="15872" width="8.88671875" style="174"/>
    <col min="15873" max="15873" width="38.33203125" style="174" customWidth="1"/>
    <col min="15874" max="16128" width="8.88671875" style="174"/>
    <col min="16129" max="16129" width="38.33203125" style="174" customWidth="1"/>
    <col min="16130" max="16384" width="8.88671875" style="174"/>
  </cols>
  <sheetData>
    <row r="1" spans="1:11">
      <c r="A1" s="220"/>
      <c r="B1" s="220" t="s">
        <v>221</v>
      </c>
    </row>
    <row r="2" spans="1:11">
      <c r="A2" s="221" t="s">
        <v>222</v>
      </c>
      <c r="B2" s="222">
        <v>9.8000000000000004E-2</v>
      </c>
    </row>
    <row r="3" spans="1:11">
      <c r="A3" s="221" t="s">
        <v>223</v>
      </c>
      <c r="B3" s="222">
        <v>3.7999999999999999E-2</v>
      </c>
    </row>
    <row r="4" spans="1:11">
      <c r="A4" s="221" t="s">
        <v>224</v>
      </c>
      <c r="B4" s="222">
        <v>0.54900000000000004</v>
      </c>
    </row>
    <row r="5" spans="1:11">
      <c r="A5" s="221" t="s">
        <v>225</v>
      </c>
      <c r="B5" s="222">
        <v>0.105</v>
      </c>
    </row>
    <row r="6" spans="1:11">
      <c r="A6" s="221" t="s">
        <v>226</v>
      </c>
      <c r="B6" s="222">
        <v>0.21099999999999999</v>
      </c>
    </row>
    <row r="8" spans="1:11">
      <c r="K8" s="223"/>
    </row>
    <row r="9" spans="1:11">
      <c r="A9" s="224" t="s">
        <v>227</v>
      </c>
      <c r="B9" s="224"/>
      <c r="C9" s="224"/>
      <c r="D9" s="224"/>
      <c r="E9" s="224"/>
      <c r="F9" s="224"/>
      <c r="G9" s="224"/>
      <c r="H9" s="224"/>
    </row>
    <row r="29" spans="1:1">
      <c r="A29" s="174" t="s">
        <v>220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24"/>
  <sheetViews>
    <sheetView zoomScale="80" zoomScaleNormal="80" workbookViewId="0">
      <selection activeCell="A2" sqref="A2"/>
    </sheetView>
  </sheetViews>
  <sheetFormatPr defaultRowHeight="13.8"/>
  <cols>
    <col min="1" max="1" width="10.6640625" style="9" bestFit="1" customWidth="1"/>
    <col min="2" max="2" width="9.33203125" style="9" bestFit="1" customWidth="1"/>
    <col min="3" max="3" width="10.5546875" style="9" bestFit="1" customWidth="1"/>
    <col min="4" max="4" width="9.33203125" style="9" bestFit="1" customWidth="1"/>
    <col min="5" max="6" width="8.88671875" style="9"/>
    <col min="7" max="7" width="26.33203125" style="9" customWidth="1"/>
    <col min="8" max="8" width="9.88671875" style="9" bestFit="1" customWidth="1"/>
    <col min="9" max="9" width="9.109375" style="9" customWidth="1"/>
    <col min="10" max="11" width="9.88671875" style="9" bestFit="1" customWidth="1"/>
    <col min="12" max="12" width="29.44140625" style="9" customWidth="1"/>
    <col min="13" max="13" width="15" style="9" customWidth="1"/>
    <col min="14" max="14" width="10.5546875" style="9" bestFit="1" customWidth="1"/>
    <col min="15" max="16384" width="8.88671875" style="9"/>
  </cols>
  <sheetData>
    <row r="1" spans="1:1" ht="12.75" customHeight="1">
      <c r="A1" s="9" t="s">
        <v>228</v>
      </c>
    </row>
    <row r="2" spans="1:1" ht="12.75" customHeight="1"/>
    <row r="3" spans="1:1" ht="12.75" customHeight="1"/>
    <row r="4" spans="1:1" ht="12.75" customHeight="1"/>
    <row r="5" spans="1:1" ht="12.75" customHeight="1"/>
    <row r="6" spans="1:1" ht="12.75" customHeight="1"/>
    <row r="7" spans="1:1" ht="12.75" customHeight="1"/>
    <row r="8" spans="1:1" ht="12.75" customHeight="1"/>
    <row r="9" spans="1:1" ht="12.75" customHeight="1"/>
    <row r="10" spans="1:1" ht="12.75" customHeight="1"/>
    <row r="11" spans="1:1" ht="12.75" customHeight="1"/>
    <row r="12" spans="1:1" ht="12.75" customHeight="1"/>
    <row r="13" spans="1:1" ht="12.75" customHeight="1"/>
    <row r="14" spans="1:1" ht="12.75" customHeight="1"/>
    <row r="15" spans="1:1" ht="12.75" customHeight="1"/>
    <row r="16" spans="1:1" ht="12.75" customHeight="1"/>
    <row r="17" spans="1:5" ht="12.75" customHeight="1"/>
    <row r="18" spans="1:5" ht="12.75" customHeight="1"/>
    <row r="19" spans="1:5" ht="12.75" customHeight="1"/>
    <row r="20" spans="1:5" ht="12.75" customHeight="1"/>
    <row r="21" spans="1:5" ht="12.75" customHeight="1"/>
    <row r="22" spans="1:5" ht="12.75" customHeight="1">
      <c r="A22" s="9" t="s">
        <v>24</v>
      </c>
    </row>
    <row r="23" spans="1:5" ht="12.75" customHeight="1">
      <c r="A23" s="16"/>
      <c r="B23" s="16"/>
      <c r="C23" s="16"/>
      <c r="D23" s="16"/>
      <c r="E23" s="16"/>
    </row>
    <row r="24" spans="1:5" ht="12.75" customHeight="1">
      <c r="A24" s="16"/>
      <c r="B24" s="16"/>
      <c r="C24" s="16"/>
      <c r="D24" s="16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37"/>
  <sheetViews>
    <sheetView zoomScale="80" zoomScaleNormal="80" workbookViewId="0">
      <selection activeCell="A2" sqref="A2"/>
    </sheetView>
  </sheetViews>
  <sheetFormatPr defaultRowHeight="13.8"/>
  <cols>
    <col min="1" max="7" width="9.44140625" style="9" customWidth="1"/>
    <col min="8" max="8" width="10.6640625" style="9" customWidth="1"/>
    <col min="9" max="9" width="10.44140625" style="9" customWidth="1"/>
    <col min="10" max="10" width="14" style="9" bestFit="1" customWidth="1"/>
    <col min="11" max="11" width="21.33203125" style="9" bestFit="1" customWidth="1"/>
    <col min="12" max="12" width="14" style="9" bestFit="1" customWidth="1"/>
    <col min="13" max="13" width="20" style="9" bestFit="1" customWidth="1"/>
    <col min="14" max="14" width="14" style="9" bestFit="1" customWidth="1"/>
    <col min="15" max="15" width="25.6640625" style="9" bestFit="1" customWidth="1"/>
    <col min="16" max="16" width="14" style="9" bestFit="1" customWidth="1"/>
    <col min="17" max="17" width="51.44140625" style="9" bestFit="1" customWidth="1"/>
    <col min="18" max="18" width="14" style="9" bestFit="1" customWidth="1"/>
    <col min="19" max="19" width="30" style="9" bestFit="1" customWidth="1"/>
    <col min="20" max="20" width="14" style="9" bestFit="1" customWidth="1"/>
    <col min="21" max="21" width="23" style="9" bestFit="1" customWidth="1"/>
    <col min="22" max="24" width="14" style="9" bestFit="1" customWidth="1"/>
    <col min="25" max="25" width="16.6640625" style="9" bestFit="1" customWidth="1"/>
    <col min="26" max="29" width="14" style="9" bestFit="1" customWidth="1"/>
    <col min="30" max="30" width="21.33203125" style="9" bestFit="1" customWidth="1"/>
    <col min="31" max="16384" width="8.88671875" style="9"/>
  </cols>
  <sheetData>
    <row r="1" spans="1:1">
      <c r="A1" s="9" t="s">
        <v>229</v>
      </c>
    </row>
    <row r="33" spans="1:3">
      <c r="A33" s="9" t="s">
        <v>24</v>
      </c>
      <c r="B33" s="16"/>
      <c r="C33" s="16"/>
    </row>
    <row r="34" spans="1:3">
      <c r="A34" s="16"/>
      <c r="B34" s="16"/>
      <c r="C34" s="16"/>
    </row>
    <row r="35" spans="1:3">
      <c r="A35" s="16"/>
      <c r="B35" s="16"/>
      <c r="C35" s="16"/>
    </row>
    <row r="36" spans="1:3">
      <c r="A36" s="16"/>
      <c r="B36" s="16"/>
      <c r="C36" s="16"/>
    </row>
    <row r="37" spans="1:3">
      <c r="A37" s="16"/>
      <c r="B37" s="16"/>
      <c r="C37" s="16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8"/>
  <sheetViews>
    <sheetView tabSelected="1" topLeftCell="A23" zoomScale="80" zoomScaleNormal="80" workbookViewId="0">
      <selection activeCell="A25" sqref="A25"/>
    </sheetView>
  </sheetViews>
  <sheetFormatPr defaultRowHeight="13.8"/>
  <cols>
    <col min="1" max="1" width="17.6640625" style="9" customWidth="1"/>
    <col min="2" max="2" width="8.88671875" style="9"/>
    <col min="3" max="3" width="11" style="9" customWidth="1"/>
    <col min="4" max="4" width="8.88671875" style="9"/>
    <col min="5" max="5" width="11.6640625" style="9" customWidth="1"/>
    <col min="6" max="6" width="12.33203125" style="9" customWidth="1"/>
    <col min="7" max="256" width="8.88671875" style="9"/>
    <col min="257" max="257" width="17.6640625" style="9" customWidth="1"/>
    <col min="258" max="258" width="8.88671875" style="9"/>
    <col min="259" max="259" width="11" style="9" customWidth="1"/>
    <col min="260" max="260" width="8.88671875" style="9"/>
    <col min="261" max="261" width="11.6640625" style="9" customWidth="1"/>
    <col min="262" max="262" width="12.33203125" style="9" customWidth="1"/>
    <col min="263" max="512" width="8.88671875" style="9"/>
    <col min="513" max="513" width="17.6640625" style="9" customWidth="1"/>
    <col min="514" max="514" width="8.88671875" style="9"/>
    <col min="515" max="515" width="11" style="9" customWidth="1"/>
    <col min="516" max="516" width="8.88671875" style="9"/>
    <col min="517" max="517" width="11.6640625" style="9" customWidth="1"/>
    <col min="518" max="518" width="12.33203125" style="9" customWidth="1"/>
    <col min="519" max="768" width="8.88671875" style="9"/>
    <col min="769" max="769" width="17.6640625" style="9" customWidth="1"/>
    <col min="770" max="770" width="8.88671875" style="9"/>
    <col min="771" max="771" width="11" style="9" customWidth="1"/>
    <col min="772" max="772" width="8.88671875" style="9"/>
    <col min="773" max="773" width="11.6640625" style="9" customWidth="1"/>
    <col min="774" max="774" width="12.33203125" style="9" customWidth="1"/>
    <col min="775" max="1024" width="8.88671875" style="9"/>
    <col min="1025" max="1025" width="17.6640625" style="9" customWidth="1"/>
    <col min="1026" max="1026" width="8.88671875" style="9"/>
    <col min="1027" max="1027" width="11" style="9" customWidth="1"/>
    <col min="1028" max="1028" width="8.88671875" style="9"/>
    <col min="1029" max="1029" width="11.6640625" style="9" customWidth="1"/>
    <col min="1030" max="1030" width="12.33203125" style="9" customWidth="1"/>
    <col min="1031" max="1280" width="8.88671875" style="9"/>
    <col min="1281" max="1281" width="17.6640625" style="9" customWidth="1"/>
    <col min="1282" max="1282" width="8.88671875" style="9"/>
    <col min="1283" max="1283" width="11" style="9" customWidth="1"/>
    <col min="1284" max="1284" width="8.88671875" style="9"/>
    <col min="1285" max="1285" width="11.6640625" style="9" customWidth="1"/>
    <col min="1286" max="1286" width="12.33203125" style="9" customWidth="1"/>
    <col min="1287" max="1536" width="8.88671875" style="9"/>
    <col min="1537" max="1537" width="17.6640625" style="9" customWidth="1"/>
    <col min="1538" max="1538" width="8.88671875" style="9"/>
    <col min="1539" max="1539" width="11" style="9" customWidth="1"/>
    <col min="1540" max="1540" width="8.88671875" style="9"/>
    <col min="1541" max="1541" width="11.6640625" style="9" customWidth="1"/>
    <col min="1542" max="1542" width="12.33203125" style="9" customWidth="1"/>
    <col min="1543" max="1792" width="8.88671875" style="9"/>
    <col min="1793" max="1793" width="17.6640625" style="9" customWidth="1"/>
    <col min="1794" max="1794" width="8.88671875" style="9"/>
    <col min="1795" max="1795" width="11" style="9" customWidth="1"/>
    <col min="1796" max="1796" width="8.88671875" style="9"/>
    <col min="1797" max="1797" width="11.6640625" style="9" customWidth="1"/>
    <col min="1798" max="1798" width="12.33203125" style="9" customWidth="1"/>
    <col min="1799" max="2048" width="8.88671875" style="9"/>
    <col min="2049" max="2049" width="17.6640625" style="9" customWidth="1"/>
    <col min="2050" max="2050" width="8.88671875" style="9"/>
    <col min="2051" max="2051" width="11" style="9" customWidth="1"/>
    <col min="2052" max="2052" width="8.88671875" style="9"/>
    <col min="2053" max="2053" width="11.6640625" style="9" customWidth="1"/>
    <col min="2054" max="2054" width="12.33203125" style="9" customWidth="1"/>
    <col min="2055" max="2304" width="8.88671875" style="9"/>
    <col min="2305" max="2305" width="17.6640625" style="9" customWidth="1"/>
    <col min="2306" max="2306" width="8.88671875" style="9"/>
    <col min="2307" max="2307" width="11" style="9" customWidth="1"/>
    <col min="2308" max="2308" width="8.88671875" style="9"/>
    <col min="2309" max="2309" width="11.6640625" style="9" customWidth="1"/>
    <col min="2310" max="2310" width="12.33203125" style="9" customWidth="1"/>
    <col min="2311" max="2560" width="8.88671875" style="9"/>
    <col min="2561" max="2561" width="17.6640625" style="9" customWidth="1"/>
    <col min="2562" max="2562" width="8.88671875" style="9"/>
    <col min="2563" max="2563" width="11" style="9" customWidth="1"/>
    <col min="2564" max="2564" width="8.88671875" style="9"/>
    <col min="2565" max="2565" width="11.6640625" style="9" customWidth="1"/>
    <col min="2566" max="2566" width="12.33203125" style="9" customWidth="1"/>
    <col min="2567" max="2816" width="8.88671875" style="9"/>
    <col min="2817" max="2817" width="17.6640625" style="9" customWidth="1"/>
    <col min="2818" max="2818" width="8.88671875" style="9"/>
    <col min="2819" max="2819" width="11" style="9" customWidth="1"/>
    <col min="2820" max="2820" width="8.88671875" style="9"/>
    <col min="2821" max="2821" width="11.6640625" style="9" customWidth="1"/>
    <col min="2822" max="2822" width="12.33203125" style="9" customWidth="1"/>
    <col min="2823" max="3072" width="8.88671875" style="9"/>
    <col min="3073" max="3073" width="17.6640625" style="9" customWidth="1"/>
    <col min="3074" max="3074" width="8.88671875" style="9"/>
    <col min="3075" max="3075" width="11" style="9" customWidth="1"/>
    <col min="3076" max="3076" width="8.88671875" style="9"/>
    <col min="3077" max="3077" width="11.6640625" style="9" customWidth="1"/>
    <col min="3078" max="3078" width="12.33203125" style="9" customWidth="1"/>
    <col min="3079" max="3328" width="8.88671875" style="9"/>
    <col min="3329" max="3329" width="17.6640625" style="9" customWidth="1"/>
    <col min="3330" max="3330" width="8.88671875" style="9"/>
    <col min="3331" max="3331" width="11" style="9" customWidth="1"/>
    <col min="3332" max="3332" width="8.88671875" style="9"/>
    <col min="3333" max="3333" width="11.6640625" style="9" customWidth="1"/>
    <col min="3334" max="3334" width="12.33203125" style="9" customWidth="1"/>
    <col min="3335" max="3584" width="8.88671875" style="9"/>
    <col min="3585" max="3585" width="17.6640625" style="9" customWidth="1"/>
    <col min="3586" max="3586" width="8.88671875" style="9"/>
    <col min="3587" max="3587" width="11" style="9" customWidth="1"/>
    <col min="3588" max="3588" width="8.88671875" style="9"/>
    <col min="3589" max="3589" width="11.6640625" style="9" customWidth="1"/>
    <col min="3590" max="3590" width="12.33203125" style="9" customWidth="1"/>
    <col min="3591" max="3840" width="8.88671875" style="9"/>
    <col min="3841" max="3841" width="17.6640625" style="9" customWidth="1"/>
    <col min="3842" max="3842" width="8.88671875" style="9"/>
    <col min="3843" max="3843" width="11" style="9" customWidth="1"/>
    <col min="3844" max="3844" width="8.88671875" style="9"/>
    <col min="3845" max="3845" width="11.6640625" style="9" customWidth="1"/>
    <col min="3846" max="3846" width="12.33203125" style="9" customWidth="1"/>
    <col min="3847" max="4096" width="8.88671875" style="9"/>
    <col min="4097" max="4097" width="17.6640625" style="9" customWidth="1"/>
    <col min="4098" max="4098" width="8.88671875" style="9"/>
    <col min="4099" max="4099" width="11" style="9" customWidth="1"/>
    <col min="4100" max="4100" width="8.88671875" style="9"/>
    <col min="4101" max="4101" width="11.6640625" style="9" customWidth="1"/>
    <col min="4102" max="4102" width="12.33203125" style="9" customWidth="1"/>
    <col min="4103" max="4352" width="8.88671875" style="9"/>
    <col min="4353" max="4353" width="17.6640625" style="9" customWidth="1"/>
    <col min="4354" max="4354" width="8.88671875" style="9"/>
    <col min="4355" max="4355" width="11" style="9" customWidth="1"/>
    <col min="4356" max="4356" width="8.88671875" style="9"/>
    <col min="4357" max="4357" width="11.6640625" style="9" customWidth="1"/>
    <col min="4358" max="4358" width="12.33203125" style="9" customWidth="1"/>
    <col min="4359" max="4608" width="8.88671875" style="9"/>
    <col min="4609" max="4609" width="17.6640625" style="9" customWidth="1"/>
    <col min="4610" max="4610" width="8.88671875" style="9"/>
    <col min="4611" max="4611" width="11" style="9" customWidth="1"/>
    <col min="4612" max="4612" width="8.88671875" style="9"/>
    <col min="4613" max="4613" width="11.6640625" style="9" customWidth="1"/>
    <col min="4614" max="4614" width="12.33203125" style="9" customWidth="1"/>
    <col min="4615" max="4864" width="8.88671875" style="9"/>
    <col min="4865" max="4865" width="17.6640625" style="9" customWidth="1"/>
    <col min="4866" max="4866" width="8.88671875" style="9"/>
    <col min="4867" max="4867" width="11" style="9" customWidth="1"/>
    <col min="4868" max="4868" width="8.88671875" style="9"/>
    <col min="4869" max="4869" width="11.6640625" style="9" customWidth="1"/>
    <col min="4870" max="4870" width="12.33203125" style="9" customWidth="1"/>
    <col min="4871" max="5120" width="8.88671875" style="9"/>
    <col min="5121" max="5121" width="17.6640625" style="9" customWidth="1"/>
    <col min="5122" max="5122" width="8.88671875" style="9"/>
    <col min="5123" max="5123" width="11" style="9" customWidth="1"/>
    <col min="5124" max="5124" width="8.88671875" style="9"/>
    <col min="5125" max="5125" width="11.6640625" style="9" customWidth="1"/>
    <col min="5126" max="5126" width="12.33203125" style="9" customWidth="1"/>
    <col min="5127" max="5376" width="8.88671875" style="9"/>
    <col min="5377" max="5377" width="17.6640625" style="9" customWidth="1"/>
    <col min="5378" max="5378" width="8.88671875" style="9"/>
    <col min="5379" max="5379" width="11" style="9" customWidth="1"/>
    <col min="5380" max="5380" width="8.88671875" style="9"/>
    <col min="5381" max="5381" width="11.6640625" style="9" customWidth="1"/>
    <col min="5382" max="5382" width="12.33203125" style="9" customWidth="1"/>
    <col min="5383" max="5632" width="8.88671875" style="9"/>
    <col min="5633" max="5633" width="17.6640625" style="9" customWidth="1"/>
    <col min="5634" max="5634" width="8.88671875" style="9"/>
    <col min="5635" max="5635" width="11" style="9" customWidth="1"/>
    <col min="5636" max="5636" width="8.88671875" style="9"/>
    <col min="5637" max="5637" width="11.6640625" style="9" customWidth="1"/>
    <col min="5638" max="5638" width="12.33203125" style="9" customWidth="1"/>
    <col min="5639" max="5888" width="8.88671875" style="9"/>
    <col min="5889" max="5889" width="17.6640625" style="9" customWidth="1"/>
    <col min="5890" max="5890" width="8.88671875" style="9"/>
    <col min="5891" max="5891" width="11" style="9" customWidth="1"/>
    <col min="5892" max="5892" width="8.88671875" style="9"/>
    <col min="5893" max="5893" width="11.6640625" style="9" customWidth="1"/>
    <col min="5894" max="5894" width="12.33203125" style="9" customWidth="1"/>
    <col min="5895" max="6144" width="8.88671875" style="9"/>
    <col min="6145" max="6145" width="17.6640625" style="9" customWidth="1"/>
    <col min="6146" max="6146" width="8.88671875" style="9"/>
    <col min="6147" max="6147" width="11" style="9" customWidth="1"/>
    <col min="6148" max="6148" width="8.88671875" style="9"/>
    <col min="6149" max="6149" width="11.6640625" style="9" customWidth="1"/>
    <col min="6150" max="6150" width="12.33203125" style="9" customWidth="1"/>
    <col min="6151" max="6400" width="8.88671875" style="9"/>
    <col min="6401" max="6401" width="17.6640625" style="9" customWidth="1"/>
    <col min="6402" max="6402" width="8.88671875" style="9"/>
    <col min="6403" max="6403" width="11" style="9" customWidth="1"/>
    <col min="6404" max="6404" width="8.88671875" style="9"/>
    <col min="6405" max="6405" width="11.6640625" style="9" customWidth="1"/>
    <col min="6406" max="6406" width="12.33203125" style="9" customWidth="1"/>
    <col min="6407" max="6656" width="8.88671875" style="9"/>
    <col min="6657" max="6657" width="17.6640625" style="9" customWidth="1"/>
    <col min="6658" max="6658" width="8.88671875" style="9"/>
    <col min="6659" max="6659" width="11" style="9" customWidth="1"/>
    <col min="6660" max="6660" width="8.88671875" style="9"/>
    <col min="6661" max="6661" width="11.6640625" style="9" customWidth="1"/>
    <col min="6662" max="6662" width="12.33203125" style="9" customWidth="1"/>
    <col min="6663" max="6912" width="8.88671875" style="9"/>
    <col min="6913" max="6913" width="17.6640625" style="9" customWidth="1"/>
    <col min="6914" max="6914" width="8.88671875" style="9"/>
    <col min="6915" max="6915" width="11" style="9" customWidth="1"/>
    <col min="6916" max="6916" width="8.88671875" style="9"/>
    <col min="6917" max="6917" width="11.6640625" style="9" customWidth="1"/>
    <col min="6918" max="6918" width="12.33203125" style="9" customWidth="1"/>
    <col min="6919" max="7168" width="8.88671875" style="9"/>
    <col min="7169" max="7169" width="17.6640625" style="9" customWidth="1"/>
    <col min="7170" max="7170" width="8.88671875" style="9"/>
    <col min="7171" max="7171" width="11" style="9" customWidth="1"/>
    <col min="7172" max="7172" width="8.88671875" style="9"/>
    <col min="7173" max="7173" width="11.6640625" style="9" customWidth="1"/>
    <col min="7174" max="7174" width="12.33203125" style="9" customWidth="1"/>
    <col min="7175" max="7424" width="8.88671875" style="9"/>
    <col min="7425" max="7425" width="17.6640625" style="9" customWidth="1"/>
    <col min="7426" max="7426" width="8.88671875" style="9"/>
    <col min="7427" max="7427" width="11" style="9" customWidth="1"/>
    <col min="7428" max="7428" width="8.88671875" style="9"/>
    <col min="7429" max="7429" width="11.6640625" style="9" customWidth="1"/>
    <col min="7430" max="7430" width="12.33203125" style="9" customWidth="1"/>
    <col min="7431" max="7680" width="8.88671875" style="9"/>
    <col min="7681" max="7681" width="17.6640625" style="9" customWidth="1"/>
    <col min="7682" max="7682" width="8.88671875" style="9"/>
    <col min="7683" max="7683" width="11" style="9" customWidth="1"/>
    <col min="7684" max="7684" width="8.88671875" style="9"/>
    <col min="7685" max="7685" width="11.6640625" style="9" customWidth="1"/>
    <col min="7686" max="7686" width="12.33203125" style="9" customWidth="1"/>
    <col min="7687" max="7936" width="8.88671875" style="9"/>
    <col min="7937" max="7937" width="17.6640625" style="9" customWidth="1"/>
    <col min="7938" max="7938" width="8.88671875" style="9"/>
    <col min="7939" max="7939" width="11" style="9" customWidth="1"/>
    <col min="7940" max="7940" width="8.88671875" style="9"/>
    <col min="7941" max="7941" width="11.6640625" style="9" customWidth="1"/>
    <col min="7942" max="7942" width="12.33203125" style="9" customWidth="1"/>
    <col min="7943" max="8192" width="8.88671875" style="9"/>
    <col min="8193" max="8193" width="17.6640625" style="9" customWidth="1"/>
    <col min="8194" max="8194" width="8.88671875" style="9"/>
    <col min="8195" max="8195" width="11" style="9" customWidth="1"/>
    <col min="8196" max="8196" width="8.88671875" style="9"/>
    <col min="8197" max="8197" width="11.6640625" style="9" customWidth="1"/>
    <col min="8198" max="8198" width="12.33203125" style="9" customWidth="1"/>
    <col min="8199" max="8448" width="8.88671875" style="9"/>
    <col min="8449" max="8449" width="17.6640625" style="9" customWidth="1"/>
    <col min="8450" max="8450" width="8.88671875" style="9"/>
    <col min="8451" max="8451" width="11" style="9" customWidth="1"/>
    <col min="8452" max="8452" width="8.88671875" style="9"/>
    <col min="8453" max="8453" width="11.6640625" style="9" customWidth="1"/>
    <col min="8454" max="8454" width="12.33203125" style="9" customWidth="1"/>
    <col min="8455" max="8704" width="8.88671875" style="9"/>
    <col min="8705" max="8705" width="17.6640625" style="9" customWidth="1"/>
    <col min="8706" max="8706" width="8.88671875" style="9"/>
    <col min="8707" max="8707" width="11" style="9" customWidth="1"/>
    <col min="8708" max="8708" width="8.88671875" style="9"/>
    <col min="8709" max="8709" width="11.6640625" style="9" customWidth="1"/>
    <col min="8710" max="8710" width="12.33203125" style="9" customWidth="1"/>
    <col min="8711" max="8960" width="8.88671875" style="9"/>
    <col min="8961" max="8961" width="17.6640625" style="9" customWidth="1"/>
    <col min="8962" max="8962" width="8.88671875" style="9"/>
    <col min="8963" max="8963" width="11" style="9" customWidth="1"/>
    <col min="8964" max="8964" width="8.88671875" style="9"/>
    <col min="8965" max="8965" width="11.6640625" style="9" customWidth="1"/>
    <col min="8966" max="8966" width="12.33203125" style="9" customWidth="1"/>
    <col min="8967" max="9216" width="8.88671875" style="9"/>
    <col min="9217" max="9217" width="17.6640625" style="9" customWidth="1"/>
    <col min="9218" max="9218" width="8.88671875" style="9"/>
    <col min="9219" max="9219" width="11" style="9" customWidth="1"/>
    <col min="9220" max="9220" width="8.88671875" style="9"/>
    <col min="9221" max="9221" width="11.6640625" style="9" customWidth="1"/>
    <col min="9222" max="9222" width="12.33203125" style="9" customWidth="1"/>
    <col min="9223" max="9472" width="8.88671875" style="9"/>
    <col min="9473" max="9473" width="17.6640625" style="9" customWidth="1"/>
    <col min="9474" max="9474" width="8.88671875" style="9"/>
    <col min="9475" max="9475" width="11" style="9" customWidth="1"/>
    <col min="9476" max="9476" width="8.88671875" style="9"/>
    <col min="9477" max="9477" width="11.6640625" style="9" customWidth="1"/>
    <col min="9478" max="9478" width="12.33203125" style="9" customWidth="1"/>
    <col min="9479" max="9728" width="8.88671875" style="9"/>
    <col min="9729" max="9729" width="17.6640625" style="9" customWidth="1"/>
    <col min="9730" max="9730" width="8.88671875" style="9"/>
    <col min="9731" max="9731" width="11" style="9" customWidth="1"/>
    <col min="9732" max="9732" width="8.88671875" style="9"/>
    <col min="9733" max="9733" width="11.6640625" style="9" customWidth="1"/>
    <col min="9734" max="9734" width="12.33203125" style="9" customWidth="1"/>
    <col min="9735" max="9984" width="8.88671875" style="9"/>
    <col min="9985" max="9985" width="17.6640625" style="9" customWidth="1"/>
    <col min="9986" max="9986" width="8.88671875" style="9"/>
    <col min="9987" max="9987" width="11" style="9" customWidth="1"/>
    <col min="9988" max="9988" width="8.88671875" style="9"/>
    <col min="9989" max="9989" width="11.6640625" style="9" customWidth="1"/>
    <col min="9990" max="9990" width="12.33203125" style="9" customWidth="1"/>
    <col min="9991" max="10240" width="8.88671875" style="9"/>
    <col min="10241" max="10241" width="17.6640625" style="9" customWidth="1"/>
    <col min="10242" max="10242" width="8.88671875" style="9"/>
    <col min="10243" max="10243" width="11" style="9" customWidth="1"/>
    <col min="10244" max="10244" width="8.88671875" style="9"/>
    <col min="10245" max="10245" width="11.6640625" style="9" customWidth="1"/>
    <col min="10246" max="10246" width="12.33203125" style="9" customWidth="1"/>
    <col min="10247" max="10496" width="8.88671875" style="9"/>
    <col min="10497" max="10497" width="17.6640625" style="9" customWidth="1"/>
    <col min="10498" max="10498" width="8.88671875" style="9"/>
    <col min="10499" max="10499" width="11" style="9" customWidth="1"/>
    <col min="10500" max="10500" width="8.88671875" style="9"/>
    <col min="10501" max="10501" width="11.6640625" style="9" customWidth="1"/>
    <col min="10502" max="10502" width="12.33203125" style="9" customWidth="1"/>
    <col min="10503" max="10752" width="8.88671875" style="9"/>
    <col min="10753" max="10753" width="17.6640625" style="9" customWidth="1"/>
    <col min="10754" max="10754" width="8.88671875" style="9"/>
    <col min="10755" max="10755" width="11" style="9" customWidth="1"/>
    <col min="10756" max="10756" width="8.88671875" style="9"/>
    <col min="10757" max="10757" width="11.6640625" style="9" customWidth="1"/>
    <col min="10758" max="10758" width="12.33203125" style="9" customWidth="1"/>
    <col min="10759" max="11008" width="8.88671875" style="9"/>
    <col min="11009" max="11009" width="17.6640625" style="9" customWidth="1"/>
    <col min="11010" max="11010" width="8.88671875" style="9"/>
    <col min="11011" max="11011" width="11" style="9" customWidth="1"/>
    <col min="11012" max="11012" width="8.88671875" style="9"/>
    <col min="11013" max="11013" width="11.6640625" style="9" customWidth="1"/>
    <col min="11014" max="11014" width="12.33203125" style="9" customWidth="1"/>
    <col min="11015" max="11264" width="8.88671875" style="9"/>
    <col min="11265" max="11265" width="17.6640625" style="9" customWidth="1"/>
    <col min="11266" max="11266" width="8.88671875" style="9"/>
    <col min="11267" max="11267" width="11" style="9" customWidth="1"/>
    <col min="11268" max="11268" width="8.88671875" style="9"/>
    <col min="11269" max="11269" width="11.6640625" style="9" customWidth="1"/>
    <col min="11270" max="11270" width="12.33203125" style="9" customWidth="1"/>
    <col min="11271" max="11520" width="8.88671875" style="9"/>
    <col min="11521" max="11521" width="17.6640625" style="9" customWidth="1"/>
    <col min="11522" max="11522" width="8.88671875" style="9"/>
    <col min="11523" max="11523" width="11" style="9" customWidth="1"/>
    <col min="11524" max="11524" width="8.88671875" style="9"/>
    <col min="11525" max="11525" width="11.6640625" style="9" customWidth="1"/>
    <col min="11526" max="11526" width="12.33203125" style="9" customWidth="1"/>
    <col min="11527" max="11776" width="8.88671875" style="9"/>
    <col min="11777" max="11777" width="17.6640625" style="9" customWidth="1"/>
    <col min="11778" max="11778" width="8.88671875" style="9"/>
    <col min="11779" max="11779" width="11" style="9" customWidth="1"/>
    <col min="11780" max="11780" width="8.88671875" style="9"/>
    <col min="11781" max="11781" width="11.6640625" style="9" customWidth="1"/>
    <col min="11782" max="11782" width="12.33203125" style="9" customWidth="1"/>
    <col min="11783" max="12032" width="8.88671875" style="9"/>
    <col min="12033" max="12033" width="17.6640625" style="9" customWidth="1"/>
    <col min="12034" max="12034" width="8.88671875" style="9"/>
    <col min="12035" max="12035" width="11" style="9" customWidth="1"/>
    <col min="12036" max="12036" width="8.88671875" style="9"/>
    <col min="12037" max="12037" width="11.6640625" style="9" customWidth="1"/>
    <col min="12038" max="12038" width="12.33203125" style="9" customWidth="1"/>
    <col min="12039" max="12288" width="8.88671875" style="9"/>
    <col min="12289" max="12289" width="17.6640625" style="9" customWidth="1"/>
    <col min="12290" max="12290" width="8.88671875" style="9"/>
    <col min="12291" max="12291" width="11" style="9" customWidth="1"/>
    <col min="12292" max="12292" width="8.88671875" style="9"/>
    <col min="12293" max="12293" width="11.6640625" style="9" customWidth="1"/>
    <col min="12294" max="12294" width="12.33203125" style="9" customWidth="1"/>
    <col min="12295" max="12544" width="8.88671875" style="9"/>
    <col min="12545" max="12545" width="17.6640625" style="9" customWidth="1"/>
    <col min="12546" max="12546" width="8.88671875" style="9"/>
    <col min="12547" max="12547" width="11" style="9" customWidth="1"/>
    <col min="12548" max="12548" width="8.88671875" style="9"/>
    <col min="12549" max="12549" width="11.6640625" style="9" customWidth="1"/>
    <col min="12550" max="12550" width="12.33203125" style="9" customWidth="1"/>
    <col min="12551" max="12800" width="8.88671875" style="9"/>
    <col min="12801" max="12801" width="17.6640625" style="9" customWidth="1"/>
    <col min="12802" max="12802" width="8.88671875" style="9"/>
    <col min="12803" max="12803" width="11" style="9" customWidth="1"/>
    <col min="12804" max="12804" width="8.88671875" style="9"/>
    <col min="12805" max="12805" width="11.6640625" style="9" customWidth="1"/>
    <col min="12806" max="12806" width="12.33203125" style="9" customWidth="1"/>
    <col min="12807" max="13056" width="8.88671875" style="9"/>
    <col min="13057" max="13057" width="17.6640625" style="9" customWidth="1"/>
    <col min="13058" max="13058" width="8.88671875" style="9"/>
    <col min="13059" max="13059" width="11" style="9" customWidth="1"/>
    <col min="13060" max="13060" width="8.88671875" style="9"/>
    <col min="13061" max="13061" width="11.6640625" style="9" customWidth="1"/>
    <col min="13062" max="13062" width="12.33203125" style="9" customWidth="1"/>
    <col min="13063" max="13312" width="8.88671875" style="9"/>
    <col min="13313" max="13313" width="17.6640625" style="9" customWidth="1"/>
    <col min="13314" max="13314" width="8.88671875" style="9"/>
    <col min="13315" max="13315" width="11" style="9" customWidth="1"/>
    <col min="13316" max="13316" width="8.88671875" style="9"/>
    <col min="13317" max="13317" width="11.6640625" style="9" customWidth="1"/>
    <col min="13318" max="13318" width="12.33203125" style="9" customWidth="1"/>
    <col min="13319" max="13568" width="8.88671875" style="9"/>
    <col min="13569" max="13569" width="17.6640625" style="9" customWidth="1"/>
    <col min="13570" max="13570" width="8.88671875" style="9"/>
    <col min="13571" max="13571" width="11" style="9" customWidth="1"/>
    <col min="13572" max="13572" width="8.88671875" style="9"/>
    <col min="13573" max="13573" width="11.6640625" style="9" customWidth="1"/>
    <col min="13574" max="13574" width="12.33203125" style="9" customWidth="1"/>
    <col min="13575" max="13824" width="8.88671875" style="9"/>
    <col min="13825" max="13825" width="17.6640625" style="9" customWidth="1"/>
    <col min="13826" max="13826" width="8.88671875" style="9"/>
    <col min="13827" max="13827" width="11" style="9" customWidth="1"/>
    <col min="13828" max="13828" width="8.88671875" style="9"/>
    <col min="13829" max="13829" width="11.6640625" style="9" customWidth="1"/>
    <col min="13830" max="13830" width="12.33203125" style="9" customWidth="1"/>
    <col min="13831" max="14080" width="8.88671875" style="9"/>
    <col min="14081" max="14081" width="17.6640625" style="9" customWidth="1"/>
    <col min="14082" max="14082" width="8.88671875" style="9"/>
    <col min="14083" max="14083" width="11" style="9" customWidth="1"/>
    <col min="14084" max="14084" width="8.88671875" style="9"/>
    <col min="14085" max="14085" width="11.6640625" style="9" customWidth="1"/>
    <col min="14086" max="14086" width="12.33203125" style="9" customWidth="1"/>
    <col min="14087" max="14336" width="8.88671875" style="9"/>
    <col min="14337" max="14337" width="17.6640625" style="9" customWidth="1"/>
    <col min="14338" max="14338" width="8.88671875" style="9"/>
    <col min="14339" max="14339" width="11" style="9" customWidth="1"/>
    <col min="14340" max="14340" width="8.88671875" style="9"/>
    <col min="14341" max="14341" width="11.6640625" style="9" customWidth="1"/>
    <col min="14342" max="14342" width="12.33203125" style="9" customWidth="1"/>
    <col min="14343" max="14592" width="8.88671875" style="9"/>
    <col min="14593" max="14593" width="17.6640625" style="9" customWidth="1"/>
    <col min="14594" max="14594" width="8.88671875" style="9"/>
    <col min="14595" max="14595" width="11" style="9" customWidth="1"/>
    <col min="14596" max="14596" width="8.88671875" style="9"/>
    <col min="14597" max="14597" width="11.6640625" style="9" customWidth="1"/>
    <col min="14598" max="14598" width="12.33203125" style="9" customWidth="1"/>
    <col min="14599" max="14848" width="8.88671875" style="9"/>
    <col min="14849" max="14849" width="17.6640625" style="9" customWidth="1"/>
    <col min="14850" max="14850" width="8.88671875" style="9"/>
    <col min="14851" max="14851" width="11" style="9" customWidth="1"/>
    <col min="14852" max="14852" width="8.88671875" style="9"/>
    <col min="14853" max="14853" width="11.6640625" style="9" customWidth="1"/>
    <col min="14854" max="14854" width="12.33203125" style="9" customWidth="1"/>
    <col min="14855" max="15104" width="8.88671875" style="9"/>
    <col min="15105" max="15105" width="17.6640625" style="9" customWidth="1"/>
    <col min="15106" max="15106" width="8.88671875" style="9"/>
    <col min="15107" max="15107" width="11" style="9" customWidth="1"/>
    <col min="15108" max="15108" width="8.88671875" style="9"/>
    <col min="15109" max="15109" width="11.6640625" style="9" customWidth="1"/>
    <col min="15110" max="15110" width="12.33203125" style="9" customWidth="1"/>
    <col min="15111" max="15360" width="8.88671875" style="9"/>
    <col min="15361" max="15361" width="17.6640625" style="9" customWidth="1"/>
    <col min="15362" max="15362" width="8.88671875" style="9"/>
    <col min="15363" max="15363" width="11" style="9" customWidth="1"/>
    <col min="15364" max="15364" width="8.88671875" style="9"/>
    <col min="15365" max="15365" width="11.6640625" style="9" customWidth="1"/>
    <col min="15366" max="15366" width="12.33203125" style="9" customWidth="1"/>
    <col min="15367" max="15616" width="8.88671875" style="9"/>
    <col min="15617" max="15617" width="17.6640625" style="9" customWidth="1"/>
    <col min="15618" max="15618" width="8.88671875" style="9"/>
    <col min="15619" max="15619" width="11" style="9" customWidth="1"/>
    <col min="15620" max="15620" width="8.88671875" style="9"/>
    <col min="15621" max="15621" width="11.6640625" style="9" customWidth="1"/>
    <col min="15622" max="15622" width="12.33203125" style="9" customWidth="1"/>
    <col min="15623" max="15872" width="8.88671875" style="9"/>
    <col min="15873" max="15873" width="17.6640625" style="9" customWidth="1"/>
    <col min="15874" max="15874" width="8.88671875" style="9"/>
    <col min="15875" max="15875" width="11" style="9" customWidth="1"/>
    <col min="15876" max="15876" width="8.88671875" style="9"/>
    <col min="15877" max="15877" width="11.6640625" style="9" customWidth="1"/>
    <col min="15878" max="15878" width="12.33203125" style="9" customWidth="1"/>
    <col min="15879" max="16128" width="8.88671875" style="9"/>
    <col min="16129" max="16129" width="17.6640625" style="9" customWidth="1"/>
    <col min="16130" max="16130" width="8.88671875" style="9"/>
    <col min="16131" max="16131" width="11" style="9" customWidth="1"/>
    <col min="16132" max="16132" width="8.88671875" style="9"/>
    <col min="16133" max="16133" width="11.6640625" style="9" customWidth="1"/>
    <col min="16134" max="16134" width="12.33203125" style="9" customWidth="1"/>
    <col min="16135" max="16384" width="8.88671875" style="9"/>
  </cols>
  <sheetData>
    <row r="1" spans="1:7" ht="34.950000000000003" customHeight="1">
      <c r="A1" s="18"/>
      <c r="B1" s="24" t="s">
        <v>225</v>
      </c>
      <c r="C1" s="24" t="s">
        <v>230</v>
      </c>
      <c r="D1" s="24" t="s">
        <v>226</v>
      </c>
      <c r="E1" s="24" t="s">
        <v>231</v>
      </c>
      <c r="F1" s="24" t="s">
        <v>232</v>
      </c>
    </row>
    <row r="2" spans="1:7">
      <c r="A2" s="9" t="s">
        <v>75</v>
      </c>
      <c r="B2" s="23">
        <v>15.900082155906205</v>
      </c>
      <c r="C2" s="23">
        <v>45.275954724000002</v>
      </c>
      <c r="D2" s="23">
        <v>32.839139750000001</v>
      </c>
      <c r="E2" s="23">
        <v>11.068056892383455</v>
      </c>
      <c r="F2" s="23">
        <v>4.057223205203468</v>
      </c>
      <c r="G2" s="23">
        <f>SUM(B2:F2)</f>
        <v>109.14045672749313</v>
      </c>
    </row>
    <row r="3" spans="1:7">
      <c r="A3" s="9" t="s">
        <v>76</v>
      </c>
      <c r="B3" s="23">
        <v>0.37089988255243145</v>
      </c>
      <c r="C3" s="23">
        <v>2.9226604679999997</v>
      </c>
      <c r="D3" s="23">
        <v>0.19227724999999998</v>
      </c>
      <c r="E3" s="23">
        <v>0.78587970239992821</v>
      </c>
      <c r="F3" s="23">
        <v>0.2154803734093462</v>
      </c>
      <c r="G3" s="23">
        <f t="shared" ref="G3:G21" si="0">SUM(B3:F3)</f>
        <v>4.4871976763617054</v>
      </c>
    </row>
    <row r="4" spans="1:7">
      <c r="A4" s="9" t="s">
        <v>78</v>
      </c>
      <c r="B4" s="23">
        <v>2.8267731012772384</v>
      </c>
      <c r="C4" s="23">
        <v>12.189068892000002</v>
      </c>
      <c r="D4" s="23">
        <v>1.7716965</v>
      </c>
      <c r="E4" s="23">
        <v>1.2954970788438231</v>
      </c>
      <c r="F4" s="23">
        <v>0.72475404953205813</v>
      </c>
      <c r="G4" s="23">
        <f t="shared" si="0"/>
        <v>18.807789621653122</v>
      </c>
    </row>
    <row r="5" spans="1:7">
      <c r="A5" s="9" t="s">
        <v>77</v>
      </c>
      <c r="B5" s="23">
        <v>18.412671640739568</v>
      </c>
      <c r="C5" s="23">
        <v>127.711449684</v>
      </c>
      <c r="D5" s="23">
        <v>81.312960000000004</v>
      </c>
      <c r="E5" s="23">
        <v>12.058828869947522</v>
      </c>
      <c r="F5" s="23">
        <v>5.7213489893492238</v>
      </c>
      <c r="G5" s="23">
        <f t="shared" si="0"/>
        <v>245.21725918403632</v>
      </c>
    </row>
    <row r="6" spans="1:7">
      <c r="A6" s="9" t="s">
        <v>101</v>
      </c>
      <c r="B6" s="23">
        <v>18.234919223103994</v>
      </c>
      <c r="C6" s="23">
        <v>15.845645087999999</v>
      </c>
      <c r="D6" s="23">
        <v>9.9983632500000006</v>
      </c>
      <c r="E6" s="23">
        <v>18.82216680957843</v>
      </c>
      <c r="F6" s="23">
        <v>5.3397531857270675</v>
      </c>
      <c r="G6" s="23">
        <f t="shared" si="0"/>
        <v>68.240847556409491</v>
      </c>
    </row>
    <row r="7" spans="1:7">
      <c r="A7" s="9" t="s">
        <v>80</v>
      </c>
      <c r="B7" s="23">
        <v>22.972262629708414</v>
      </c>
      <c r="C7" s="23">
        <v>100.241138088</v>
      </c>
      <c r="D7" s="23">
        <v>99.908081499999994</v>
      </c>
      <c r="E7" s="23">
        <v>3.2551704583015924</v>
      </c>
      <c r="F7" s="23">
        <v>6.6427001233397194</v>
      </c>
      <c r="G7" s="23">
        <f t="shared" si="0"/>
        <v>233.01935279934972</v>
      </c>
    </row>
    <row r="8" spans="1:7">
      <c r="A8" s="9" t="s">
        <v>81</v>
      </c>
      <c r="B8" s="23">
        <v>4.2696910173798486</v>
      </c>
      <c r="C8" s="23">
        <v>14.559366276</v>
      </c>
      <c r="D8" s="23">
        <v>3.59846325</v>
      </c>
      <c r="E8" s="23">
        <v>1.1071922814438764</v>
      </c>
      <c r="F8" s="23">
        <v>1.6247296838471612</v>
      </c>
      <c r="G8" s="23">
        <f t="shared" si="0"/>
        <v>25.159442508670885</v>
      </c>
    </row>
    <row r="9" spans="1:7">
      <c r="A9" s="9" t="s">
        <v>100</v>
      </c>
      <c r="B9" s="23">
        <v>16.657676058092353</v>
      </c>
      <c r="C9" s="23">
        <v>145.44726487200001</v>
      </c>
      <c r="D9" s="23">
        <v>73.613957499999998</v>
      </c>
      <c r="E9" s="23">
        <v>3.7591300758485602</v>
      </c>
      <c r="F9" s="23">
        <v>9.0850666333353356</v>
      </c>
      <c r="G9" s="23">
        <f t="shared" si="0"/>
        <v>248.56309513927627</v>
      </c>
    </row>
    <row r="10" spans="1:7">
      <c r="A10" s="9" t="s">
        <v>83</v>
      </c>
      <c r="B10" s="23">
        <v>15.39552287218315</v>
      </c>
      <c r="C10" s="23">
        <v>37.916089847999999</v>
      </c>
      <c r="D10" s="23">
        <v>8.6407547499999993</v>
      </c>
      <c r="E10" s="23">
        <v>1.0974685036082914</v>
      </c>
      <c r="F10" s="23">
        <v>5.44461774467272</v>
      </c>
      <c r="G10" s="23">
        <f t="shared" si="0"/>
        <v>68.494453718464158</v>
      </c>
    </row>
    <row r="11" spans="1:7">
      <c r="A11" s="9" t="s">
        <v>84</v>
      </c>
      <c r="B11" s="23">
        <v>5.3400426446848028</v>
      </c>
      <c r="C11" s="23">
        <v>18.307441151999999</v>
      </c>
      <c r="D11" s="23">
        <v>0.85021575000000005</v>
      </c>
      <c r="E11" s="23">
        <v>-0.2023026798987243</v>
      </c>
      <c r="F11" s="23">
        <v>1.3895033331592004</v>
      </c>
      <c r="G11" s="23">
        <f t="shared" si="0"/>
        <v>25.684900199945279</v>
      </c>
    </row>
    <row r="12" spans="1:7">
      <c r="A12" s="9" t="s">
        <v>85</v>
      </c>
      <c r="B12" s="23">
        <v>7.548591919685574</v>
      </c>
      <c r="C12" s="23">
        <v>26.381958875999999</v>
      </c>
      <c r="D12" s="23">
        <v>2.2914005</v>
      </c>
      <c r="E12" s="23">
        <v>0.70120604247717533</v>
      </c>
      <c r="F12" s="23">
        <v>1.7174207519462883</v>
      </c>
      <c r="G12" s="23">
        <f t="shared" si="0"/>
        <v>38.640578090109038</v>
      </c>
    </row>
    <row r="13" spans="1:7">
      <c r="A13" s="9" t="s">
        <v>86</v>
      </c>
      <c r="B13" s="23">
        <v>11.505497593227833</v>
      </c>
      <c r="C13" s="23">
        <v>127.835213688</v>
      </c>
      <c r="D13" s="23">
        <v>10.0515565</v>
      </c>
      <c r="E13" s="23">
        <v>2.6763987994802583</v>
      </c>
      <c r="F13" s="23">
        <v>4.2238179067094483</v>
      </c>
      <c r="G13" s="23">
        <f t="shared" si="0"/>
        <v>156.29248448741757</v>
      </c>
    </row>
    <row r="14" spans="1:7">
      <c r="A14" s="9" t="s">
        <v>87</v>
      </c>
      <c r="B14" s="23">
        <v>3.8682638187602421</v>
      </c>
      <c r="C14" s="23">
        <v>23.05766736</v>
      </c>
      <c r="D14" s="23">
        <v>6.1836282499999999</v>
      </c>
      <c r="E14" s="23">
        <v>-0.27187812075229167</v>
      </c>
      <c r="F14" s="23">
        <v>1.9304089146311492</v>
      </c>
      <c r="G14" s="23">
        <f t="shared" si="0"/>
        <v>34.768090222639103</v>
      </c>
    </row>
    <row r="15" spans="1:7">
      <c r="A15" s="9" t="s">
        <v>88</v>
      </c>
      <c r="B15" s="23">
        <v>1.4205795459367969</v>
      </c>
      <c r="C15" s="23">
        <v>9.5625752039999998</v>
      </c>
      <c r="D15" s="23">
        <v>1.0766150000000001</v>
      </c>
      <c r="E15" s="23">
        <v>0.63875076625579319</v>
      </c>
      <c r="F15" s="23">
        <v>0.47428687172128342</v>
      </c>
      <c r="G15" s="23">
        <f t="shared" si="0"/>
        <v>13.172807387913872</v>
      </c>
    </row>
    <row r="16" spans="1:7">
      <c r="A16" s="9" t="s">
        <v>89</v>
      </c>
      <c r="B16" s="23">
        <v>6.792539688358727</v>
      </c>
      <c r="C16" s="23">
        <v>62.194060656000005</v>
      </c>
      <c r="D16" s="23">
        <v>21.620457999999999</v>
      </c>
      <c r="E16" s="23">
        <v>0.22197230943165033</v>
      </c>
      <c r="F16" s="23">
        <v>6.7455517428540563</v>
      </c>
      <c r="G16" s="23">
        <f t="shared" si="0"/>
        <v>97.574582396644445</v>
      </c>
    </row>
    <row r="17" spans="1:7">
      <c r="A17" s="9" t="s">
        <v>90</v>
      </c>
      <c r="B17" s="23">
        <v>13.488502861992842</v>
      </c>
      <c r="C17" s="23">
        <v>96.519549672000011</v>
      </c>
      <c r="D17" s="23">
        <v>22.681888500000003</v>
      </c>
      <c r="E17" s="23">
        <v>0.13035932005383388</v>
      </c>
      <c r="F17" s="23">
        <v>15.916407937666868</v>
      </c>
      <c r="G17" s="23">
        <f t="shared" si="0"/>
        <v>148.73670829171354</v>
      </c>
    </row>
    <row r="18" spans="1:7">
      <c r="A18" s="9" t="s">
        <v>91</v>
      </c>
      <c r="B18" s="23">
        <v>3.6810540525501607</v>
      </c>
      <c r="C18" s="23">
        <v>21.650995548000001</v>
      </c>
      <c r="D18" s="23">
        <v>1.6769395</v>
      </c>
      <c r="E18" s="23">
        <v>0.83834945067829247</v>
      </c>
      <c r="F18" s="23">
        <v>2.5921867162406356</v>
      </c>
      <c r="G18" s="23">
        <f t="shared" si="0"/>
        <v>30.43952526746909</v>
      </c>
    </row>
    <row r="19" spans="1:7">
      <c r="A19" s="9" t="s">
        <v>92</v>
      </c>
      <c r="B19" s="23">
        <v>5.0663839736538545</v>
      </c>
      <c r="C19" s="23">
        <v>27.987038352000003</v>
      </c>
      <c r="D19" s="23">
        <v>2.22362225</v>
      </c>
      <c r="E19" s="23">
        <v>0.82274431306244811</v>
      </c>
      <c r="F19" s="23">
        <v>8.9462696668332278</v>
      </c>
      <c r="G19" s="23">
        <f t="shared" si="0"/>
        <v>45.046058555549536</v>
      </c>
    </row>
    <row r="20" spans="1:7">
      <c r="A20" s="9" t="s">
        <v>93</v>
      </c>
      <c r="B20" s="23">
        <v>14.249008647638806</v>
      </c>
      <c r="C20" s="23">
        <v>55.319620356000001</v>
      </c>
      <c r="D20" s="23">
        <v>10.418282</v>
      </c>
      <c r="E20" s="23">
        <v>0.80732198986255521</v>
      </c>
      <c r="F20" s="23">
        <v>13.943343877943567</v>
      </c>
      <c r="G20" s="23">
        <f t="shared" si="0"/>
        <v>94.737576871444929</v>
      </c>
    </row>
    <row r="21" spans="1:7">
      <c r="A21" s="9" t="s">
        <v>94</v>
      </c>
      <c r="B21" s="23">
        <v>4.0494380333266387</v>
      </c>
      <c r="C21" s="23">
        <v>33.083033256</v>
      </c>
      <c r="D21" s="23">
        <v>11.012112</v>
      </c>
      <c r="E21" s="23">
        <v>3.0559435252793015</v>
      </c>
      <c r="F21" s="23">
        <v>2.2897665302502062</v>
      </c>
      <c r="G21" s="23">
        <f t="shared" si="0"/>
        <v>53.490293344856148</v>
      </c>
    </row>
    <row r="22" spans="1:7">
      <c r="A22" s="20" t="s">
        <v>234</v>
      </c>
      <c r="D22" s="23"/>
    </row>
    <row r="23" spans="1:7">
      <c r="A23" s="20"/>
      <c r="D23" s="23"/>
    </row>
    <row r="24" spans="1:7">
      <c r="A24" s="9" t="s">
        <v>233</v>
      </c>
      <c r="D24" s="23"/>
    </row>
    <row r="48" spans="1:1">
      <c r="A48" s="9" t="s">
        <v>220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2"/>
  <sheetViews>
    <sheetView zoomScale="80" zoomScaleNormal="80" workbookViewId="0">
      <selection activeCell="A4" sqref="A4"/>
    </sheetView>
  </sheetViews>
  <sheetFormatPr defaultColWidth="9.33203125" defaultRowHeight="13.8"/>
  <cols>
    <col min="1" max="1" width="17.44140625" style="9" customWidth="1"/>
    <col min="2" max="2" width="4.44140625" style="9" bestFit="1" customWidth="1"/>
    <col min="3" max="6" width="11.6640625" style="9" customWidth="1"/>
    <col min="7" max="7" width="11.6640625" style="16" customWidth="1"/>
    <col min="8" max="8" width="11.6640625" style="9" customWidth="1"/>
    <col min="9" max="9" width="9.33203125" style="9" hidden="1" customWidth="1"/>
    <col min="10" max="10" width="11.6640625" style="16" customWidth="1"/>
    <col min="11" max="11" width="12.6640625" style="9" customWidth="1"/>
    <col min="12" max="12" width="10" style="9" customWidth="1"/>
    <col min="13" max="13" width="11" style="9" customWidth="1"/>
    <col min="14" max="14" width="25.33203125" style="9" customWidth="1"/>
    <col min="15" max="20" width="11" style="9" customWidth="1"/>
    <col min="21" max="21" width="12.33203125" style="9" customWidth="1"/>
    <col min="22" max="25" width="11" style="9" customWidth="1"/>
    <col min="26" max="16384" width="9.33203125" style="9"/>
  </cols>
  <sheetData>
    <row r="1" spans="1:13">
      <c r="A1" s="22" t="s">
        <v>26</v>
      </c>
      <c r="B1" s="23">
        <v>66.781667320854424</v>
      </c>
    </row>
    <row r="2" spans="1:13">
      <c r="A2" s="22" t="s">
        <v>27</v>
      </c>
      <c r="B2" s="23">
        <v>18.848148912244376</v>
      </c>
      <c r="F2" s="8"/>
      <c r="M2" s="8"/>
    </row>
    <row r="3" spans="1:13">
      <c r="A3" s="22" t="s">
        <v>28</v>
      </c>
      <c r="B3" s="23">
        <v>14.370183766901189</v>
      </c>
      <c r="D3" s="9" t="s">
        <v>25</v>
      </c>
      <c r="F3" s="21"/>
    </row>
    <row r="22" spans="4:4">
      <c r="D22" s="9" t="s">
        <v>24</v>
      </c>
    </row>
  </sheetData>
  <phoneticPr fontId="0" type="noConversion"/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4"/>
  <sheetViews>
    <sheetView topLeftCell="A5" zoomScale="80" zoomScaleNormal="80" workbookViewId="0">
      <selection activeCell="A8" sqref="A8"/>
    </sheetView>
  </sheetViews>
  <sheetFormatPr defaultColWidth="9.33203125" defaultRowHeight="13.8"/>
  <cols>
    <col min="1" max="1" width="26.44140625" style="9" customWidth="1"/>
    <col min="2" max="6" width="11.6640625" style="9" customWidth="1"/>
    <col min="7" max="7" width="11.6640625" style="16" customWidth="1"/>
    <col min="8" max="8" width="11.6640625" style="9" customWidth="1"/>
    <col min="9" max="9" width="9.33203125" style="9" hidden="1" customWidth="1"/>
    <col min="10" max="10" width="11.6640625" style="16" customWidth="1"/>
    <col min="11" max="11" width="12.6640625" style="9" customWidth="1"/>
    <col min="12" max="12" width="10" style="9" customWidth="1"/>
    <col min="13" max="13" width="11" style="9" customWidth="1"/>
    <col min="14" max="14" width="25.33203125" style="9" customWidth="1"/>
    <col min="15" max="20" width="11" style="9" customWidth="1"/>
    <col min="21" max="21" width="12.33203125" style="9" customWidth="1"/>
    <col min="22" max="25" width="11" style="9" customWidth="1"/>
    <col min="26" max="16384" width="9.33203125" style="9"/>
  </cols>
  <sheetData>
    <row r="2" spans="1:13" ht="27.6">
      <c r="A2" s="120"/>
      <c r="B2" s="120" t="s">
        <v>29</v>
      </c>
      <c r="C2" s="120" t="s">
        <v>30</v>
      </c>
      <c r="D2" s="120" t="s">
        <v>31</v>
      </c>
      <c r="E2" s="120" t="s">
        <v>32</v>
      </c>
      <c r="F2" s="120" t="s">
        <v>33</v>
      </c>
      <c r="G2" s="120" t="s">
        <v>34</v>
      </c>
      <c r="H2" s="120" t="s">
        <v>35</v>
      </c>
      <c r="I2" s="26"/>
      <c r="J2" s="120" t="s">
        <v>36</v>
      </c>
      <c r="K2" s="120" t="s">
        <v>37</v>
      </c>
      <c r="L2" s="120" t="s">
        <v>38</v>
      </c>
      <c r="M2" s="121" t="s">
        <v>39</v>
      </c>
    </row>
    <row r="3" spans="1:13">
      <c r="A3" s="9" t="s">
        <v>40</v>
      </c>
      <c r="B3" s="23">
        <v>0</v>
      </c>
      <c r="C3" s="23">
        <v>2.58862543659321</v>
      </c>
      <c r="D3" s="23">
        <v>0</v>
      </c>
      <c r="E3" s="23">
        <v>8.9445045502891034</v>
      </c>
      <c r="F3" s="23">
        <v>4.6931523111331179</v>
      </c>
      <c r="G3" s="23">
        <v>16.861692293838889</v>
      </c>
      <c r="H3" s="23">
        <v>0.4463202878486951</v>
      </c>
      <c r="I3" s="23">
        <v>0</v>
      </c>
      <c r="J3" s="23">
        <v>25.649111289406946</v>
      </c>
      <c r="K3" s="23">
        <v>0</v>
      </c>
      <c r="L3" s="23">
        <v>7.5982611517444729</v>
      </c>
      <c r="M3" s="23">
        <v>66.781667320854424</v>
      </c>
    </row>
    <row r="4" spans="1:13">
      <c r="A4" s="9" t="s">
        <v>27</v>
      </c>
      <c r="B4" s="23">
        <v>1.3905770453842783</v>
      </c>
      <c r="C4" s="23">
        <v>0.4533152312038386</v>
      </c>
      <c r="D4" s="23">
        <v>5.3437789841713337E-2</v>
      </c>
      <c r="E4" s="23">
        <v>1.5097838255897664</v>
      </c>
      <c r="F4" s="23">
        <v>0.78234860964891928</v>
      </c>
      <c r="G4" s="23">
        <v>0</v>
      </c>
      <c r="H4" s="23">
        <v>0.73276027805094135</v>
      </c>
      <c r="I4" s="23">
        <v>0</v>
      </c>
      <c r="J4" s="23">
        <v>0</v>
      </c>
      <c r="K4" s="23">
        <v>13.925926132524918</v>
      </c>
      <c r="L4" s="23">
        <v>0</v>
      </c>
      <c r="M4" s="23">
        <v>18.848148912244376</v>
      </c>
    </row>
    <row r="5" spans="1:13">
      <c r="A5" s="9" t="s">
        <v>28</v>
      </c>
      <c r="B5" s="23">
        <v>1.2237736378121877</v>
      </c>
      <c r="C5" s="23">
        <v>3.1842968353983689</v>
      </c>
      <c r="D5" s="23">
        <v>0.20691719281624002</v>
      </c>
      <c r="E5" s="23">
        <v>2.1605588784908245</v>
      </c>
      <c r="F5" s="23">
        <v>1.0311856197948845</v>
      </c>
      <c r="G5" s="23">
        <v>0</v>
      </c>
      <c r="H5" s="23">
        <v>3.9904979182533564</v>
      </c>
      <c r="I5" s="23">
        <v>0</v>
      </c>
      <c r="J5" s="23">
        <v>0</v>
      </c>
      <c r="K5" s="23">
        <v>0</v>
      </c>
      <c r="L5" s="23">
        <v>2.5729536843353289</v>
      </c>
      <c r="M5" s="23">
        <v>14.370183766901189</v>
      </c>
    </row>
    <row r="7" spans="1:13">
      <c r="A7" s="9" t="s">
        <v>244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34" spans="1:1">
      <c r="A34" s="9" t="s">
        <v>24</v>
      </c>
    </row>
  </sheetData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3"/>
  <sheetViews>
    <sheetView topLeftCell="A4" zoomScale="80" zoomScaleNormal="80" workbookViewId="0">
      <selection activeCell="N34" sqref="N34:O34"/>
    </sheetView>
  </sheetViews>
  <sheetFormatPr defaultColWidth="9.109375" defaultRowHeight="13.8"/>
  <cols>
    <col min="1" max="1" width="46.33203125" style="118" customWidth="1"/>
    <col min="2" max="3" width="13" style="83" customWidth="1"/>
    <col min="4" max="4" width="2.109375" style="83" customWidth="1"/>
    <col min="5" max="6" width="13" style="83" customWidth="1"/>
    <col min="7" max="7" width="2.109375" style="83" customWidth="1"/>
    <col min="8" max="9" width="14" style="83" customWidth="1"/>
    <col min="10" max="10" width="2.109375" style="83" customWidth="1"/>
    <col min="11" max="12" width="14" style="83" customWidth="1"/>
    <col min="13" max="13" width="2.5546875" style="83" customWidth="1"/>
    <col min="14" max="15" width="13.109375" style="83" customWidth="1"/>
    <col min="16" max="16384" width="9.109375" style="83"/>
  </cols>
  <sheetData>
    <row r="1" spans="1:15">
      <c r="A1" s="83" t="s">
        <v>239</v>
      </c>
      <c r="B1" s="84"/>
      <c r="C1" s="84"/>
      <c r="D1" s="84"/>
      <c r="E1" s="84"/>
      <c r="F1" s="84"/>
    </row>
    <row r="2" spans="1:15">
      <c r="A2" s="85"/>
      <c r="B2" s="86" t="s">
        <v>41</v>
      </c>
      <c r="C2" s="86"/>
      <c r="D2" s="86"/>
      <c r="E2" s="86"/>
      <c r="F2" s="86"/>
      <c r="G2" s="85"/>
      <c r="H2" s="86" t="s">
        <v>42</v>
      </c>
      <c r="I2" s="86"/>
      <c r="J2" s="86"/>
      <c r="K2" s="86"/>
      <c r="L2" s="86"/>
      <c r="M2" s="85"/>
      <c r="N2" s="86" t="s">
        <v>43</v>
      </c>
      <c r="O2" s="86"/>
    </row>
    <row r="3" spans="1:15">
      <c r="A3" s="83"/>
      <c r="B3" s="86" t="s">
        <v>3</v>
      </c>
      <c r="C3" s="86"/>
      <c r="D3" s="87"/>
      <c r="E3" s="86" t="s">
        <v>44</v>
      </c>
      <c r="F3" s="86"/>
      <c r="H3" s="86" t="s">
        <v>3</v>
      </c>
      <c r="I3" s="86"/>
      <c r="J3" s="87"/>
      <c r="K3" s="86" t="s">
        <v>44</v>
      </c>
      <c r="L3" s="86"/>
      <c r="N3" s="86" t="s">
        <v>44</v>
      </c>
      <c r="O3" s="86"/>
    </row>
    <row r="4" spans="1:15">
      <c r="A4" s="88"/>
      <c r="B4" s="89">
        <v>2020</v>
      </c>
      <c r="C4" s="89">
        <v>2021</v>
      </c>
      <c r="D4" s="89"/>
      <c r="E4" s="89">
        <v>2020</v>
      </c>
      <c r="F4" s="89">
        <v>2021</v>
      </c>
      <c r="G4" s="89"/>
      <c r="H4" s="89">
        <v>2020</v>
      </c>
      <c r="I4" s="89">
        <v>2021</v>
      </c>
      <c r="J4" s="89"/>
      <c r="K4" s="89">
        <v>2020</v>
      </c>
      <c r="L4" s="89">
        <v>2021</v>
      </c>
      <c r="M4" s="89"/>
      <c r="N4" s="90">
        <v>2020</v>
      </c>
      <c r="O4" s="90">
        <v>2021</v>
      </c>
    </row>
    <row r="5" spans="1:15">
      <c r="A5" s="83"/>
      <c r="H5" s="84"/>
      <c r="I5" s="84"/>
      <c r="J5" s="84"/>
      <c r="K5" s="84"/>
      <c r="L5" s="84"/>
    </row>
    <row r="6" spans="1:15">
      <c r="A6" s="91" t="s">
        <v>45</v>
      </c>
      <c r="B6" s="92">
        <v>11.338509</v>
      </c>
      <c r="C6" s="92">
        <v>4.0708159999999998</v>
      </c>
      <c r="D6" s="93"/>
      <c r="E6" s="94">
        <f>B6/$B$34*100</f>
        <v>2.5586260156643992E-2</v>
      </c>
      <c r="F6" s="94">
        <f>C6/$C$34*100</f>
        <v>9.9832298042289401E-3</v>
      </c>
      <c r="H6" s="95" t="s">
        <v>20</v>
      </c>
      <c r="I6" s="95" t="s">
        <v>20</v>
      </c>
      <c r="J6" s="92"/>
      <c r="K6" s="96"/>
      <c r="L6" s="96"/>
      <c r="M6" s="91"/>
      <c r="N6" s="97" t="s">
        <v>20</v>
      </c>
      <c r="O6" s="97" t="s">
        <v>20</v>
      </c>
    </row>
    <row r="7" spans="1:15">
      <c r="A7" s="83"/>
      <c r="B7" s="99"/>
      <c r="C7" s="97"/>
      <c r="D7" s="93"/>
      <c r="E7" s="100"/>
      <c r="F7" s="100"/>
      <c r="H7" s="95"/>
      <c r="I7" s="95"/>
      <c r="J7" s="84"/>
      <c r="K7" s="96"/>
      <c r="L7" s="100"/>
      <c r="N7" s="97"/>
      <c r="O7" s="97"/>
    </row>
    <row r="8" spans="1:15">
      <c r="A8" s="101" t="s">
        <v>46</v>
      </c>
      <c r="B8" s="84">
        <v>35.136212</v>
      </c>
      <c r="C8" s="84">
        <v>57.553261999999997</v>
      </c>
      <c r="D8" s="93"/>
      <c r="E8" s="100">
        <f t="shared" ref="E8:E13" si="0">B8/$B$34*100</f>
        <v>7.9287696570245383E-2</v>
      </c>
      <c r="F8" s="100">
        <f t="shared" ref="F8:F16" si="1">C8/$C$34*100</f>
        <v>0.1411430633388974</v>
      </c>
      <c r="H8" s="84">
        <v>23.137837999999999</v>
      </c>
      <c r="I8" s="84">
        <v>54.283759000000003</v>
      </c>
      <c r="J8" s="84"/>
      <c r="K8" s="100">
        <f t="shared" ref="K8:K13" si="2">H8/$H$34*100</f>
        <v>0.54058875251965377</v>
      </c>
      <c r="L8" s="100">
        <f t="shared" ref="L8:L14" si="3">I8/$I$34*100</f>
        <v>1.2797740619447999</v>
      </c>
      <c r="N8" s="84">
        <f>H8/B8*100</f>
        <v>65.851828307502231</v>
      </c>
      <c r="O8" s="84">
        <f>I8/C8*100</f>
        <v>94.319169954259081</v>
      </c>
    </row>
    <row r="9" spans="1:15">
      <c r="A9" s="101" t="s">
        <v>47</v>
      </c>
      <c r="B9" s="84">
        <v>902.68163600000003</v>
      </c>
      <c r="C9" s="84">
        <v>891.43129999999996</v>
      </c>
      <c r="D9" s="93"/>
      <c r="E9" s="100">
        <f t="shared" si="0"/>
        <v>2.0369739246422096</v>
      </c>
      <c r="F9" s="100">
        <f t="shared" si="1"/>
        <v>2.1861375023048328</v>
      </c>
      <c r="H9" s="84">
        <v>274.753128</v>
      </c>
      <c r="I9" s="84">
        <v>263.83105399999999</v>
      </c>
      <c r="J9" s="84"/>
      <c r="K9" s="100">
        <f t="shared" si="2"/>
        <v>6.4192882116467729</v>
      </c>
      <c r="L9" s="100">
        <f t="shared" si="3"/>
        <v>6.2199845011609796</v>
      </c>
      <c r="N9" s="84">
        <f t="shared" ref="N9:O34" si="4">H9/B9*100</f>
        <v>30.437434089996263</v>
      </c>
      <c r="O9" s="84">
        <f t="shared" si="4"/>
        <v>29.596341748377021</v>
      </c>
    </row>
    <row r="10" spans="1:15">
      <c r="A10" s="101" t="s">
        <v>48</v>
      </c>
      <c r="B10" s="84">
        <v>1056.621169</v>
      </c>
      <c r="C10" s="84">
        <v>1029.7530180000001</v>
      </c>
      <c r="D10" s="93"/>
      <c r="E10" s="100">
        <f t="shared" si="0"/>
        <v>2.3843508980811583</v>
      </c>
      <c r="F10" s="100">
        <f t="shared" si="1"/>
        <v>2.5253563463178641</v>
      </c>
      <c r="H10" s="84">
        <v>321.17377099999999</v>
      </c>
      <c r="I10" s="84">
        <v>315.39446900000002</v>
      </c>
      <c r="J10" s="84"/>
      <c r="K10" s="100">
        <f t="shared" si="2"/>
        <v>7.5038527025266113</v>
      </c>
      <c r="L10" s="100">
        <f t="shared" si="3"/>
        <v>7.4356247272237219</v>
      </c>
      <c r="N10" s="84">
        <f t="shared" si="4"/>
        <v>30.396302896710182</v>
      </c>
      <c r="O10" s="84">
        <f t="shared" si="4"/>
        <v>30.628166510505917</v>
      </c>
    </row>
    <row r="11" spans="1:15">
      <c r="A11" s="83" t="s">
        <v>49</v>
      </c>
      <c r="B11" s="84">
        <v>177.61620400000001</v>
      </c>
      <c r="C11" s="84">
        <v>160.39293799999999</v>
      </c>
      <c r="D11" s="93"/>
      <c r="E11" s="100">
        <f t="shared" si="0"/>
        <v>0.40080529138174614</v>
      </c>
      <c r="F11" s="100">
        <f t="shared" si="1"/>
        <v>0.39334609056991143</v>
      </c>
      <c r="H11" s="84">
        <v>19.150528000000001</v>
      </c>
      <c r="I11" s="84">
        <v>15.958584999999999</v>
      </c>
      <c r="J11" s="84"/>
      <c r="K11" s="100">
        <f t="shared" si="2"/>
        <v>0.44742987834959769</v>
      </c>
      <c r="L11" s="100">
        <f t="shared" si="3"/>
        <v>0.37623376723674112</v>
      </c>
      <c r="N11" s="84">
        <f t="shared" si="4"/>
        <v>10.781971221499589</v>
      </c>
      <c r="O11" s="84">
        <f t="shared" si="4"/>
        <v>9.9496805775825372</v>
      </c>
    </row>
    <row r="12" spans="1:15">
      <c r="A12" s="102" t="s">
        <v>50</v>
      </c>
      <c r="B12" s="84">
        <v>162.05219700000001</v>
      </c>
      <c r="C12" s="84">
        <v>156.24883500000001</v>
      </c>
      <c r="D12" s="93"/>
      <c r="E12" s="100">
        <f t="shared" si="0"/>
        <v>0.36568385414675975</v>
      </c>
      <c r="F12" s="100">
        <f t="shared" si="1"/>
        <v>0.38318313243537672</v>
      </c>
      <c r="H12" s="84">
        <v>22.165697000000002</v>
      </c>
      <c r="I12" s="84">
        <v>26.113446</v>
      </c>
      <c r="J12" s="84"/>
      <c r="K12" s="100">
        <f t="shared" si="2"/>
        <v>0.51787580542134626</v>
      </c>
      <c r="L12" s="100">
        <f t="shared" si="3"/>
        <v>0.61564105865985042</v>
      </c>
      <c r="N12" s="84">
        <f t="shared" si="4"/>
        <v>13.67812187081919</v>
      </c>
      <c r="O12" s="84">
        <f t="shared" si="4"/>
        <v>16.712730050115251</v>
      </c>
    </row>
    <row r="13" spans="1:15">
      <c r="A13" s="102" t="s">
        <v>51</v>
      </c>
      <c r="B13" s="84">
        <v>36.478558</v>
      </c>
      <c r="C13" s="84">
        <v>46.633929999999999</v>
      </c>
      <c r="D13" s="93"/>
      <c r="E13" s="100">
        <f t="shared" si="0"/>
        <v>8.2316808596899896E-2</v>
      </c>
      <c r="F13" s="100">
        <f t="shared" si="1"/>
        <v>0.11436459910355225</v>
      </c>
      <c r="H13" s="84">
        <v>3.4337569999999999</v>
      </c>
      <c r="I13" s="84">
        <v>4.3387580000000003</v>
      </c>
      <c r="J13" s="84"/>
      <c r="K13" s="100">
        <f t="shared" si="2"/>
        <v>8.0225750266106483E-2</v>
      </c>
      <c r="L13" s="100">
        <f t="shared" si="3"/>
        <v>0.10228897282989367</v>
      </c>
      <c r="N13" s="84">
        <f t="shared" si="4"/>
        <v>9.4130831597016531</v>
      </c>
      <c r="O13" s="84">
        <f t="shared" si="4"/>
        <v>9.3038652328894447</v>
      </c>
    </row>
    <row r="14" spans="1:15" ht="15">
      <c r="A14" s="102" t="s">
        <v>240</v>
      </c>
      <c r="B14" s="84"/>
      <c r="C14" s="84">
        <v>34.331704999999999</v>
      </c>
      <c r="D14" s="93"/>
      <c r="E14" s="100"/>
      <c r="F14" s="100">
        <f t="shared" si="1"/>
        <v>8.4194741443974819E-2</v>
      </c>
      <c r="H14" s="84"/>
      <c r="I14" s="84">
        <v>2.184831</v>
      </c>
      <c r="J14" s="84"/>
      <c r="K14" s="100"/>
      <c r="L14" s="100">
        <f t="shared" si="3"/>
        <v>5.1508777119375959E-2</v>
      </c>
      <c r="N14" s="84"/>
      <c r="O14" s="84">
        <f t="shared" si="4"/>
        <v>6.3638872581481172</v>
      </c>
    </row>
    <row r="15" spans="1:15">
      <c r="A15" s="102" t="s">
        <v>52</v>
      </c>
      <c r="B15" s="84">
        <v>291.76399900000001</v>
      </c>
      <c r="C15" s="84">
        <v>223.287575</v>
      </c>
      <c r="D15" s="93"/>
      <c r="E15" s="100">
        <f>B15/$B$34*100</f>
        <v>0.65838899830275899</v>
      </c>
      <c r="F15" s="100">
        <f t="shared" si="1"/>
        <v>0.5475882903216468</v>
      </c>
      <c r="H15" s="84">
        <v>13.699185999999999</v>
      </c>
      <c r="I15" s="84"/>
      <c r="J15" s="84"/>
      <c r="K15" s="100">
        <f>H15/$H$34*100</f>
        <v>0.32006559429946324</v>
      </c>
      <c r="L15" s="100"/>
      <c r="N15" s="84">
        <f t="shared" si="4"/>
        <v>4.695296899875574</v>
      </c>
      <c r="O15" s="84">
        <f t="shared" si="4"/>
        <v>0</v>
      </c>
    </row>
    <row r="16" spans="1:15">
      <c r="A16" s="91" t="s">
        <v>53</v>
      </c>
      <c r="B16" s="103">
        <v>2662.3499749999996</v>
      </c>
      <c r="C16" s="103">
        <v>2599.6325629999997</v>
      </c>
      <c r="D16" s="93"/>
      <c r="E16" s="100">
        <f>B16/$B$34*100</f>
        <v>6.0078074717217769</v>
      </c>
      <c r="F16" s="100">
        <f t="shared" si="1"/>
        <v>6.3753137658360544</v>
      </c>
      <c r="G16" s="104"/>
      <c r="H16" s="103">
        <v>677.51390499999991</v>
      </c>
      <c r="I16" s="103">
        <v>682.10490199999992</v>
      </c>
      <c r="J16" s="103"/>
      <c r="K16" s="94">
        <f>H16/$H$34*100</f>
        <v>15.82932669502955</v>
      </c>
      <c r="L16" s="94">
        <f>I16/$I$34*100</f>
        <v>16.081055866175358</v>
      </c>
      <c r="M16" s="91"/>
      <c r="N16" s="104">
        <f t="shared" si="4"/>
        <v>25.447965570341669</v>
      </c>
      <c r="O16" s="104">
        <f t="shared" si="4"/>
        <v>26.23851200005145</v>
      </c>
    </row>
    <row r="17" spans="1:15">
      <c r="A17" s="105"/>
      <c r="B17" s="106"/>
      <c r="C17" s="106"/>
      <c r="D17" s="93"/>
      <c r="E17" s="100"/>
      <c r="F17" s="100"/>
      <c r="H17" s="106"/>
      <c r="I17" s="106"/>
      <c r="J17" s="84"/>
      <c r="K17" s="100"/>
      <c r="L17" s="100"/>
      <c r="N17" s="84"/>
      <c r="O17" s="84"/>
    </row>
    <row r="18" spans="1:15">
      <c r="A18" s="107" t="s">
        <v>54</v>
      </c>
      <c r="B18" s="84">
        <v>1675.408631</v>
      </c>
      <c r="C18" s="106">
        <v>1597.6618570000001</v>
      </c>
      <c r="D18" s="93"/>
      <c r="E18" s="100">
        <f t="shared" ref="E18:E28" si="5">B18/$B$34*100</f>
        <v>3.7806947193367977</v>
      </c>
      <c r="F18" s="100">
        <f t="shared" ref="F18:F28" si="6">C18/$C$34*100</f>
        <v>3.9180904928845122</v>
      </c>
      <c r="H18" s="95" t="s">
        <v>20</v>
      </c>
      <c r="I18" s="95" t="s">
        <v>20</v>
      </c>
      <c r="J18" s="84"/>
      <c r="K18" s="95"/>
      <c r="L18" s="95"/>
      <c r="N18" s="84"/>
      <c r="O18" s="84"/>
    </row>
    <row r="19" spans="1:15">
      <c r="A19" s="107" t="s">
        <v>55</v>
      </c>
      <c r="B19" s="84">
        <v>16996.242377999999</v>
      </c>
      <c r="C19" s="106">
        <v>14812.447924</v>
      </c>
      <c r="D19" s="93"/>
      <c r="E19" s="100">
        <f t="shared" si="5"/>
        <v>38.35339189384473</v>
      </c>
      <c r="F19" s="100">
        <f t="shared" si="6"/>
        <v>36.325904091087857</v>
      </c>
      <c r="H19" s="106">
        <v>1961.7813839999999</v>
      </c>
      <c r="I19" s="106">
        <v>1953.1317320000001</v>
      </c>
      <c r="J19" s="84"/>
      <c r="K19" s="100">
        <f>H19/$H$34*100</f>
        <v>45.834747010193425</v>
      </c>
      <c r="L19" s="100">
        <f>I19/$I$34*100</f>
        <v>46.046319861064191</v>
      </c>
      <c r="N19" s="84">
        <f t="shared" si="4"/>
        <v>11.542441796072156</v>
      </c>
      <c r="O19" s="84">
        <f t="shared" si="4"/>
        <v>13.185745813394023</v>
      </c>
    </row>
    <row r="20" spans="1:15">
      <c r="A20" s="107" t="s">
        <v>56</v>
      </c>
      <c r="B20" s="84">
        <v>11798.692342</v>
      </c>
      <c r="C20" s="106">
        <v>10775.718032999999</v>
      </c>
      <c r="D20" s="93"/>
      <c r="E20" s="100">
        <f t="shared" si="5"/>
        <v>26.624700987635602</v>
      </c>
      <c r="F20" s="100">
        <f t="shared" si="6"/>
        <v>26.426266731046759</v>
      </c>
      <c r="H20" s="106">
        <v>1028.6662160000001</v>
      </c>
      <c r="I20" s="106">
        <v>1013.168626</v>
      </c>
      <c r="J20" s="84"/>
      <c r="K20" s="100">
        <f>H20/$H$34*100</f>
        <v>24.033593219321215</v>
      </c>
      <c r="L20" s="100">
        <f>I20/$I$34*100</f>
        <v>23.886093222303408</v>
      </c>
      <c r="N20" s="84">
        <f t="shared" si="4"/>
        <v>8.7184764733481526</v>
      </c>
      <c r="O20" s="84">
        <f t="shared" si="4"/>
        <v>9.4023305258845031</v>
      </c>
    </row>
    <row r="21" spans="1:15">
      <c r="A21" s="107" t="s">
        <v>57</v>
      </c>
      <c r="B21" s="84">
        <v>4.8858199999999998</v>
      </c>
      <c r="C21" s="106">
        <v>4.6420459999999997</v>
      </c>
      <c r="D21" s="93"/>
      <c r="E21" s="100">
        <f t="shared" si="5"/>
        <v>1.1025246934895438E-2</v>
      </c>
      <c r="F21" s="100">
        <f t="shared" si="6"/>
        <v>1.1384108733925027E-2</v>
      </c>
      <c r="H21" s="95" t="s">
        <v>20</v>
      </c>
      <c r="I21" s="95" t="s">
        <v>20</v>
      </c>
      <c r="J21" s="84"/>
      <c r="K21" s="95"/>
      <c r="L21" s="95"/>
      <c r="N21" s="84"/>
      <c r="O21" s="84"/>
    </row>
    <row r="22" spans="1:15">
      <c r="A22" s="107" t="s">
        <v>58</v>
      </c>
      <c r="B22" s="84">
        <v>583.70673499999998</v>
      </c>
      <c r="C22" s="106">
        <v>484.04245700000001</v>
      </c>
      <c r="D22" s="93"/>
      <c r="E22" s="100">
        <f t="shared" si="5"/>
        <v>1.3171813310634803</v>
      </c>
      <c r="F22" s="100">
        <f t="shared" si="6"/>
        <v>1.1870610421189771</v>
      </c>
      <c r="H22" s="106">
        <v>73.547332999999995</v>
      </c>
      <c r="I22" s="106">
        <v>66.057794000000001</v>
      </c>
      <c r="J22" s="84"/>
      <c r="K22" s="100">
        <f>H22/$H$34*100</f>
        <v>1.7183481446113313</v>
      </c>
      <c r="L22" s="100">
        <f>I22/$I$34*100</f>
        <v>1.5573544077979717</v>
      </c>
      <c r="N22" s="84">
        <f t="shared" si="4"/>
        <v>12.600048721384036</v>
      </c>
      <c r="O22" s="84">
        <f t="shared" si="4"/>
        <v>13.647107406530662</v>
      </c>
    </row>
    <row r="23" spans="1:15">
      <c r="A23" s="107" t="s">
        <v>59</v>
      </c>
      <c r="B23" s="84">
        <v>4356.4586220000001</v>
      </c>
      <c r="C23" s="106">
        <v>4362.4674249999998</v>
      </c>
      <c r="D23" s="93"/>
      <c r="E23" s="100">
        <f t="shared" si="5"/>
        <v>9.830700285561953</v>
      </c>
      <c r="F23" s="100">
        <f t="shared" si="6"/>
        <v>10.6984729393905</v>
      </c>
      <c r="H23" s="95" t="s">
        <v>20</v>
      </c>
      <c r="I23" s="95" t="s">
        <v>20</v>
      </c>
      <c r="J23" s="84"/>
      <c r="K23" s="100"/>
      <c r="L23" s="100"/>
      <c r="N23" s="84"/>
      <c r="O23" s="84"/>
    </row>
    <row r="24" spans="1:15">
      <c r="A24" s="107" t="s">
        <v>60</v>
      </c>
      <c r="B24" s="84">
        <v>4057.416577</v>
      </c>
      <c r="C24" s="106">
        <v>4015.0416740000001</v>
      </c>
      <c r="D24" s="93"/>
      <c r="E24" s="100">
        <f t="shared" si="5"/>
        <v>9.1558877893911745</v>
      </c>
      <c r="F24" s="100">
        <f t="shared" si="6"/>
        <v>9.8464493863387741</v>
      </c>
      <c r="H24" s="106">
        <v>426.92046199999999</v>
      </c>
      <c r="I24" s="106">
        <v>422.04488700000002</v>
      </c>
      <c r="J24" s="84"/>
      <c r="K24" s="100">
        <f>H24/$H$34*100</f>
        <v>9.9745015060479822</v>
      </c>
      <c r="L24" s="100">
        <f>I24/$I$34*100</f>
        <v>9.9499760021966068</v>
      </c>
      <c r="N24" s="84">
        <f t="shared" si="4"/>
        <v>10.521977566219224</v>
      </c>
      <c r="O24" s="84">
        <f t="shared" si="4"/>
        <v>10.511594181774363</v>
      </c>
    </row>
    <row r="25" spans="1:15">
      <c r="A25" s="107" t="s">
        <v>61</v>
      </c>
      <c r="B25" s="84">
        <v>797.03743999999995</v>
      </c>
      <c r="C25" s="106">
        <v>726.30220499999996</v>
      </c>
      <c r="D25" s="93"/>
      <c r="E25" s="100">
        <f t="shared" si="5"/>
        <v>1.7985792747904972</v>
      </c>
      <c r="F25" s="100">
        <f t="shared" si="6"/>
        <v>1.7811765060944043</v>
      </c>
      <c r="H25" s="106">
        <v>76.435237000000001</v>
      </c>
      <c r="I25" s="106">
        <v>60.950620999999998</v>
      </c>
      <c r="J25" s="84"/>
      <c r="K25" s="100">
        <f>H25/$H$34*100</f>
        <v>1.7858206725439985</v>
      </c>
      <c r="L25" s="100">
        <f>I25/$I$34*100</f>
        <v>1.4369495637770409</v>
      </c>
      <c r="N25" s="84">
        <f t="shared" si="4"/>
        <v>9.5899180093723082</v>
      </c>
      <c r="O25" s="84">
        <f t="shared" si="4"/>
        <v>8.3919091227321836</v>
      </c>
    </row>
    <row r="26" spans="1:15">
      <c r="A26" s="108" t="s">
        <v>62</v>
      </c>
      <c r="B26" s="84">
        <v>663.95082200000002</v>
      </c>
      <c r="C26" s="84">
        <v>672.16980699999999</v>
      </c>
      <c r="D26" s="93"/>
      <c r="E26" s="100">
        <f t="shared" si="5"/>
        <v>1.4982585861077173</v>
      </c>
      <c r="F26" s="100">
        <f t="shared" si="6"/>
        <v>1.6484227365582762</v>
      </c>
      <c r="H26" s="106">
        <v>-4.9983060000000004</v>
      </c>
      <c r="I26" s="106"/>
      <c r="J26" s="84"/>
      <c r="K26" s="96" t="s">
        <v>20</v>
      </c>
      <c r="L26" s="100"/>
      <c r="N26" s="84">
        <f t="shared" si="4"/>
        <v>-0.75281268346708974</v>
      </c>
      <c r="O26" s="84">
        <f t="shared" si="4"/>
        <v>0</v>
      </c>
    </row>
    <row r="27" spans="1:15">
      <c r="A27" s="101" t="s">
        <v>63</v>
      </c>
      <c r="B27" s="84">
        <v>462.54679700000003</v>
      </c>
      <c r="C27" s="106">
        <v>428.26400699999999</v>
      </c>
      <c r="D27" s="93"/>
      <c r="E27" s="100">
        <f t="shared" si="5"/>
        <v>1.0437741578424815</v>
      </c>
      <c r="F27" s="100">
        <f t="shared" si="6"/>
        <v>1.0502705105710777</v>
      </c>
      <c r="H27" s="106">
        <v>36.781019000000001</v>
      </c>
      <c r="I27" s="106">
        <v>36.924486000000002</v>
      </c>
      <c r="J27" s="84"/>
      <c r="K27" s="100">
        <f>H27/$H$34*100</f>
        <v>0.85934585494166238</v>
      </c>
      <c r="L27" s="100">
        <f>I27/$I$34*100</f>
        <v>0.87051818635927369</v>
      </c>
      <c r="N27" s="84">
        <f t="shared" si="4"/>
        <v>7.9518481672677108</v>
      </c>
      <c r="O27" s="84">
        <f t="shared" si="4"/>
        <v>8.6218980340320783</v>
      </c>
    </row>
    <row r="28" spans="1:15">
      <c r="A28" s="105" t="s">
        <v>64</v>
      </c>
      <c r="B28" s="103">
        <v>41396.346164000002</v>
      </c>
      <c r="C28" s="103">
        <v>37878.757435</v>
      </c>
      <c r="D28" s="93"/>
      <c r="E28" s="100">
        <f t="shared" si="5"/>
        <v>93.414194272509334</v>
      </c>
      <c r="F28" s="100">
        <f t="shared" si="6"/>
        <v>92.893498544825064</v>
      </c>
      <c r="G28" s="104"/>
      <c r="H28" s="104">
        <v>3599.1333450000002</v>
      </c>
      <c r="I28" s="103">
        <v>3552.2781459999997</v>
      </c>
      <c r="J28" s="104"/>
      <c r="K28" s="94">
        <f>H28/$H$34*100</f>
        <v>84.089576784375382</v>
      </c>
      <c r="L28" s="94">
        <f>I28/$I$34*100</f>
        <v>83.747211243498484</v>
      </c>
      <c r="M28" s="91"/>
      <c r="N28" s="104">
        <f t="shared" si="4"/>
        <v>8.6943261386918191</v>
      </c>
      <c r="O28" s="104">
        <f t="shared" si="4"/>
        <v>9.3780218427062021</v>
      </c>
    </row>
    <row r="29" spans="1:15">
      <c r="A29" s="101"/>
      <c r="B29" s="103"/>
      <c r="C29" s="103"/>
      <c r="D29" s="93"/>
      <c r="E29" s="100"/>
      <c r="F29" s="100"/>
      <c r="H29" s="103"/>
      <c r="I29" s="103"/>
      <c r="J29" s="98"/>
      <c r="K29" s="100"/>
      <c r="L29" s="100"/>
      <c r="N29" s="84"/>
      <c r="O29" s="84"/>
    </row>
    <row r="30" spans="1:15">
      <c r="A30" s="109" t="s">
        <v>65</v>
      </c>
      <c r="B30" s="103">
        <v>-0.38253100000000001</v>
      </c>
      <c r="C30" s="103"/>
      <c r="D30" s="93"/>
      <c r="E30" s="96" t="s">
        <v>20</v>
      </c>
      <c r="F30" s="100"/>
      <c r="H30" s="103">
        <v>-0.27085500000000001</v>
      </c>
      <c r="I30" s="103"/>
      <c r="J30" s="92"/>
      <c r="K30" s="96" t="s">
        <v>20</v>
      </c>
      <c r="L30" s="100"/>
      <c r="N30" s="104">
        <f t="shared" si="4"/>
        <v>70.806026178270514</v>
      </c>
      <c r="O30" s="84"/>
    </row>
    <row r="31" spans="1:15">
      <c r="A31" s="105" t="s">
        <v>66</v>
      </c>
      <c r="B31" s="103">
        <v>245.182996</v>
      </c>
      <c r="C31" s="103">
        <v>291.20969500000001</v>
      </c>
      <c r="D31" s="93"/>
      <c r="E31" s="100">
        <f>B31/$B$34*100</f>
        <v>0.55327520766984462</v>
      </c>
      <c r="F31" s="100">
        <f>C31/$C$34*100</f>
        <v>0.71415984077993699</v>
      </c>
      <c r="H31" s="95">
        <v>3.7418819999999999</v>
      </c>
      <c r="I31" s="95">
        <v>4.6963920000000003</v>
      </c>
      <c r="J31" s="92"/>
      <c r="K31" s="94">
        <f>H31/$H$34*100</f>
        <v>8.7424733566539223E-2</v>
      </c>
      <c r="L31" s="94">
        <f>I31/$I$34*100</f>
        <v>0.11072042130179419</v>
      </c>
      <c r="M31" s="91"/>
      <c r="N31" s="104">
        <f t="shared" si="4"/>
        <v>1.5261588532020385</v>
      </c>
      <c r="O31" s="104">
        <f t="shared" si="4"/>
        <v>1.6127182853579103</v>
      </c>
    </row>
    <row r="32" spans="1:15">
      <c r="A32" s="105" t="s">
        <v>67</v>
      </c>
      <c r="B32" s="103"/>
      <c r="C32" s="103">
        <v>2.8725520000000002</v>
      </c>
      <c r="D32" s="93"/>
      <c r="E32" s="100"/>
      <c r="F32" s="100">
        <f>C32/$C$34*100</f>
        <v>7.0446187547158748E-3</v>
      </c>
      <c r="H32" s="110"/>
      <c r="I32" s="110">
        <v>2.5879460000000001</v>
      </c>
      <c r="J32" s="92"/>
      <c r="K32" s="100"/>
      <c r="L32" s="94">
        <f>I32/$I$34*100</f>
        <v>6.1012469024368729E-2</v>
      </c>
      <c r="M32" s="91"/>
      <c r="N32" s="84"/>
      <c r="O32" s="104">
        <f t="shared" si="4"/>
        <v>90.092224614210636</v>
      </c>
    </row>
    <row r="33" spans="1:15">
      <c r="A33" s="105"/>
      <c r="B33" s="103"/>
      <c r="C33" s="103"/>
      <c r="D33" s="93"/>
      <c r="E33" s="100"/>
      <c r="F33" s="100"/>
      <c r="H33" s="103"/>
      <c r="I33" s="103"/>
      <c r="J33" s="92"/>
      <c r="K33" s="100"/>
      <c r="L33" s="100"/>
      <c r="M33" s="91"/>
      <c r="N33" s="84"/>
      <c r="O33" s="84"/>
    </row>
    <row r="34" spans="1:15">
      <c r="A34" s="111" t="s">
        <v>68</v>
      </c>
      <c r="B34" s="112">
        <v>44314.835113000001</v>
      </c>
      <c r="C34" s="112">
        <v>40776.543060999997</v>
      </c>
      <c r="D34" s="112"/>
      <c r="E34" s="113">
        <f>B34/$B$34*100</f>
        <v>100</v>
      </c>
      <c r="F34" s="113">
        <f>C34/$C$34*100</f>
        <v>100</v>
      </c>
      <c r="G34" s="88"/>
      <c r="H34" s="112">
        <v>4280.1182770000005</v>
      </c>
      <c r="I34" s="112">
        <v>4241.6673859999992</v>
      </c>
      <c r="J34" s="112"/>
      <c r="K34" s="113">
        <f>H34/$H$34*100</f>
        <v>100</v>
      </c>
      <c r="L34" s="113">
        <f>I34/$I$34*100</f>
        <v>100</v>
      </c>
      <c r="M34" s="88"/>
      <c r="N34" s="149">
        <f t="shared" si="4"/>
        <v>9.6584321392282568</v>
      </c>
      <c r="O34" s="149">
        <f t="shared" si="4"/>
        <v>10.402224091568142</v>
      </c>
    </row>
    <row r="35" spans="1:15">
      <c r="A35" s="83" t="s">
        <v>69</v>
      </c>
      <c r="B35" s="84"/>
      <c r="C35" s="84"/>
      <c r="H35" s="84"/>
      <c r="I35" s="84"/>
    </row>
    <row r="36" spans="1:15">
      <c r="A36" s="114" t="s">
        <v>241</v>
      </c>
      <c r="H36" s="84"/>
      <c r="I36" s="84"/>
    </row>
    <row r="37" spans="1:15">
      <c r="A37" s="115"/>
    </row>
    <row r="38" spans="1:15">
      <c r="A38" s="115"/>
      <c r="B38" s="116"/>
      <c r="C38" s="117"/>
    </row>
    <row r="39" spans="1:15">
      <c r="A39" s="115"/>
    </row>
    <row r="40" spans="1:15">
      <c r="C40" s="117"/>
    </row>
    <row r="41" spans="1:15">
      <c r="B41" s="117"/>
      <c r="D41" s="119"/>
    </row>
    <row r="43" spans="1:15">
      <c r="B43" s="117"/>
    </row>
  </sheetData>
  <mergeCells count="8">
    <mergeCell ref="B2:F2"/>
    <mergeCell ref="H2:L2"/>
    <mergeCell ref="N2:O2"/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2"/>
  <sheetViews>
    <sheetView topLeftCell="A32" zoomScale="80" zoomScaleNormal="80" workbookViewId="0">
      <selection activeCell="E66" sqref="E66"/>
    </sheetView>
  </sheetViews>
  <sheetFormatPr defaultColWidth="8.88671875" defaultRowHeight="13.8"/>
  <cols>
    <col min="1" max="1" width="17.109375" style="1" customWidth="1"/>
    <col min="2" max="2" width="9.33203125" style="1" customWidth="1"/>
    <col min="3" max="3" width="9.5546875" style="1" bestFit="1" customWidth="1"/>
    <col min="4" max="6" width="8.88671875" style="1"/>
    <col min="7" max="7" width="3.6640625" style="1" customWidth="1"/>
    <col min="8" max="8" width="8.88671875" style="1"/>
    <col min="9" max="9" width="9.5546875" style="1" customWidth="1"/>
    <col min="10" max="10" width="9.109375" style="1" customWidth="1"/>
    <col min="11" max="16384" width="8.88671875" style="1"/>
  </cols>
  <sheetData>
    <row r="1" spans="1:7">
      <c r="A1" s="73"/>
    </row>
    <row r="2" spans="1:7">
      <c r="A2" s="1" t="s">
        <v>70</v>
      </c>
    </row>
    <row r="3" spans="1:7">
      <c r="A3" s="74"/>
      <c r="B3" s="66" t="s">
        <v>53</v>
      </c>
      <c r="C3" s="66"/>
      <c r="D3" s="66"/>
      <c r="E3" s="66"/>
      <c r="F3" s="66"/>
      <c r="G3" s="74"/>
    </row>
    <row r="4" spans="1:7" ht="54" customHeight="1">
      <c r="A4" s="75"/>
      <c r="B4" s="76" t="s">
        <v>46</v>
      </c>
      <c r="C4" s="77" t="s">
        <v>71</v>
      </c>
      <c r="D4" s="77" t="s">
        <v>72</v>
      </c>
      <c r="E4" s="77" t="s">
        <v>73</v>
      </c>
      <c r="F4" s="76"/>
      <c r="G4" s="78"/>
    </row>
    <row r="6" spans="1:7">
      <c r="A6" s="68" t="s">
        <v>75</v>
      </c>
      <c r="B6" s="69">
        <v>0</v>
      </c>
      <c r="C6" s="69">
        <v>20.984613249999999</v>
      </c>
      <c r="D6" s="69">
        <v>10.006124489999999</v>
      </c>
      <c r="E6" s="69">
        <v>1.2462810099999999</v>
      </c>
      <c r="F6" s="69"/>
      <c r="G6" s="79"/>
    </row>
    <row r="7" spans="1:7">
      <c r="A7" s="68" t="s">
        <v>76</v>
      </c>
      <c r="B7" s="69">
        <v>0</v>
      </c>
      <c r="C7" s="69">
        <v>0</v>
      </c>
      <c r="D7" s="69">
        <v>0</v>
      </c>
      <c r="E7" s="69">
        <v>1.3820290000000001E-2</v>
      </c>
      <c r="F7" s="69"/>
      <c r="G7" s="79"/>
    </row>
    <row r="8" spans="1:7">
      <c r="A8" s="68" t="s">
        <v>77</v>
      </c>
      <c r="B8" s="69">
        <v>0</v>
      </c>
      <c r="C8" s="69">
        <v>14.216338820000001</v>
      </c>
      <c r="D8" s="69">
        <v>16.740344880000002</v>
      </c>
      <c r="E8" s="69">
        <v>7.6015583300000014</v>
      </c>
      <c r="F8" s="69"/>
      <c r="G8" s="79"/>
    </row>
    <row r="9" spans="1:7">
      <c r="A9" s="68" t="s">
        <v>78</v>
      </c>
      <c r="B9" s="69">
        <v>0.50883484999999995</v>
      </c>
      <c r="C9" s="69">
        <v>0.20452237000000001</v>
      </c>
      <c r="D9" s="69">
        <v>0</v>
      </c>
      <c r="E9" s="69">
        <v>5.9717680000000002E-2</v>
      </c>
      <c r="F9" s="69"/>
      <c r="G9" s="79"/>
    </row>
    <row r="10" spans="1:7">
      <c r="A10" s="68" t="s">
        <v>79</v>
      </c>
      <c r="B10" s="69">
        <v>0</v>
      </c>
      <c r="C10" s="69">
        <v>3.7713359100000008</v>
      </c>
      <c r="D10" s="69">
        <v>47.409238899999991</v>
      </c>
      <c r="E10" s="69">
        <v>0.52876825999999999</v>
      </c>
      <c r="F10" s="69"/>
      <c r="G10" s="79"/>
    </row>
    <row r="11" spans="1:7">
      <c r="A11" s="68" t="s">
        <v>80</v>
      </c>
      <c r="B11" s="69">
        <v>1.3472642100000001</v>
      </c>
      <c r="C11" s="69">
        <v>50.261333780000001</v>
      </c>
      <c r="D11" s="69">
        <v>9.6647504899999994</v>
      </c>
      <c r="E11" s="69">
        <v>1.6760102000000001</v>
      </c>
      <c r="F11" s="69"/>
      <c r="G11" s="79"/>
    </row>
    <row r="12" spans="1:7">
      <c r="A12" s="68" t="s">
        <v>81</v>
      </c>
      <c r="B12" s="69">
        <v>0</v>
      </c>
      <c r="C12" s="69">
        <v>9.6468589100000024</v>
      </c>
      <c r="D12" s="69">
        <v>0.32609861000000001</v>
      </c>
      <c r="E12" s="69">
        <v>1.3270752100000001</v>
      </c>
      <c r="F12" s="69"/>
      <c r="G12" s="79"/>
    </row>
    <row r="13" spans="1:7">
      <c r="A13" s="68" t="s">
        <v>82</v>
      </c>
      <c r="B13" s="69">
        <v>1.0682000000000001E-2</v>
      </c>
      <c r="C13" s="69">
        <v>42.452966529999998</v>
      </c>
      <c r="D13" s="69">
        <v>83.057022119999999</v>
      </c>
      <c r="E13" s="69">
        <v>8.1019193099999995</v>
      </c>
      <c r="F13" s="69"/>
      <c r="G13" s="79"/>
    </row>
    <row r="14" spans="1:7">
      <c r="A14" s="68" t="s">
        <v>83</v>
      </c>
      <c r="B14" s="69">
        <v>1.9461413300000001</v>
      </c>
      <c r="C14" s="69">
        <v>30.795085309999997</v>
      </c>
      <c r="D14" s="69">
        <v>1.9206889599999999</v>
      </c>
      <c r="E14" s="69">
        <v>1.21388308</v>
      </c>
      <c r="F14" s="69"/>
      <c r="G14" s="79"/>
    </row>
    <row r="15" spans="1:7">
      <c r="A15" s="68" t="s">
        <v>84</v>
      </c>
      <c r="B15" s="69">
        <v>0.45962271000000005</v>
      </c>
      <c r="C15" s="69">
        <v>5.4298837300000002</v>
      </c>
      <c r="D15" s="69">
        <v>0</v>
      </c>
      <c r="E15" s="69">
        <v>0.10137792</v>
      </c>
      <c r="F15" s="69"/>
      <c r="G15" s="79"/>
    </row>
    <row r="16" spans="1:7">
      <c r="A16" s="68" t="s">
        <v>85</v>
      </c>
      <c r="B16" s="69">
        <v>0</v>
      </c>
      <c r="C16" s="69">
        <v>8.1518466000000007</v>
      </c>
      <c r="D16" s="69">
        <v>0.79328805000000002</v>
      </c>
      <c r="E16" s="69">
        <v>0.1460756</v>
      </c>
      <c r="F16" s="69"/>
      <c r="G16" s="79"/>
    </row>
    <row r="17" spans="1:7">
      <c r="A17" s="68" t="s">
        <v>86</v>
      </c>
      <c r="B17" s="69">
        <v>30.900962280000005</v>
      </c>
      <c r="C17" s="69">
        <v>12.456665640000001</v>
      </c>
      <c r="D17" s="69">
        <v>13.017751080000002</v>
      </c>
      <c r="E17" s="69">
        <v>6.7218584000000003</v>
      </c>
      <c r="F17" s="69"/>
      <c r="G17" s="79"/>
    </row>
    <row r="18" spans="1:7">
      <c r="A18" s="68" t="s">
        <v>87</v>
      </c>
      <c r="B18" s="69">
        <v>0.55300311999999996</v>
      </c>
      <c r="C18" s="69">
        <v>12.390798480000001</v>
      </c>
      <c r="D18" s="69">
        <v>3.8301681699999999</v>
      </c>
      <c r="E18" s="69">
        <v>9.9786089999999994E-2</v>
      </c>
      <c r="F18" s="69"/>
      <c r="G18" s="79"/>
    </row>
    <row r="19" spans="1:7">
      <c r="A19" s="68" t="s">
        <v>88</v>
      </c>
      <c r="B19" s="69">
        <v>0</v>
      </c>
      <c r="C19" s="69">
        <v>1.1019526399999999</v>
      </c>
      <c r="D19" s="69">
        <v>1.5641452499999999</v>
      </c>
      <c r="E19" s="69">
        <v>0.11327458999999999</v>
      </c>
      <c r="F19" s="69"/>
      <c r="G19" s="79"/>
    </row>
    <row r="20" spans="1:7">
      <c r="A20" s="68" t="s">
        <v>89</v>
      </c>
      <c r="B20" s="69">
        <v>0.85877829000000006</v>
      </c>
      <c r="C20" s="69">
        <v>7.4096879499999995</v>
      </c>
      <c r="D20" s="69">
        <v>17.575856680000001</v>
      </c>
      <c r="E20" s="69">
        <v>1.7738199600000002</v>
      </c>
      <c r="F20" s="69"/>
      <c r="G20" s="79"/>
    </row>
    <row r="21" spans="1:7">
      <c r="A21" s="68" t="s">
        <v>90</v>
      </c>
      <c r="B21" s="69">
        <v>8.1031582699999998</v>
      </c>
      <c r="C21" s="69">
        <v>26.781612200000001</v>
      </c>
      <c r="D21" s="69">
        <v>10.76064448</v>
      </c>
      <c r="E21" s="69">
        <v>7.6881108899999999</v>
      </c>
      <c r="F21" s="69"/>
      <c r="G21" s="79"/>
    </row>
    <row r="22" spans="1:7">
      <c r="A22" s="68" t="s">
        <v>91</v>
      </c>
      <c r="B22" s="69">
        <v>0.4737575</v>
      </c>
      <c r="C22" s="69">
        <v>1.0324069500000002</v>
      </c>
      <c r="D22" s="69">
        <v>6.5250395499999998</v>
      </c>
      <c r="E22" s="69">
        <v>3.6309770000000005E-2</v>
      </c>
      <c r="F22" s="69"/>
      <c r="G22" s="79"/>
    </row>
    <row r="23" spans="1:7">
      <c r="A23" s="68" t="s">
        <v>92</v>
      </c>
      <c r="B23" s="69">
        <v>4.1000885999999994</v>
      </c>
      <c r="C23" s="69">
        <v>3.8313950799999996</v>
      </c>
      <c r="D23" s="69">
        <v>4.33807455</v>
      </c>
      <c r="E23" s="69">
        <v>5.6997445000000004</v>
      </c>
      <c r="F23" s="69"/>
      <c r="G23" s="79"/>
    </row>
    <row r="24" spans="1:7">
      <c r="A24" s="68" t="s">
        <v>93</v>
      </c>
      <c r="B24" s="69">
        <v>0.46944905000000003</v>
      </c>
      <c r="C24" s="69">
        <v>55.693296090000004</v>
      </c>
      <c r="D24" s="69">
        <v>17.038846030000002</v>
      </c>
      <c r="E24" s="69">
        <v>0.35787532</v>
      </c>
      <c r="F24" s="69"/>
      <c r="G24" s="79"/>
    </row>
    <row r="25" spans="1:7">
      <c r="A25" s="68" t="s">
        <v>94</v>
      </c>
      <c r="B25" s="69">
        <v>8.0042850000000013E-2</v>
      </c>
      <c r="C25" s="69">
        <v>8.0666000399999991</v>
      </c>
      <c r="D25" s="69">
        <v>1.45890071</v>
      </c>
      <c r="E25" s="69">
        <v>0.76114947999999993</v>
      </c>
      <c r="F25" s="69"/>
      <c r="G25" s="79"/>
    </row>
    <row r="26" spans="1:7">
      <c r="A26" s="68"/>
      <c r="B26" s="69"/>
      <c r="C26" s="69"/>
      <c r="D26" s="69"/>
      <c r="E26" s="69"/>
      <c r="F26" s="69"/>
      <c r="G26" s="79"/>
    </row>
    <row r="27" spans="1:7">
      <c r="A27" s="81" t="s">
        <v>42</v>
      </c>
      <c r="B27" s="71">
        <f>SUM(B6:B26)</f>
        <v>49.811785060000005</v>
      </c>
      <c r="C27" s="71">
        <f>SUM(C6:C26)</f>
        <v>314.67920028000003</v>
      </c>
      <c r="D27" s="71">
        <f>SUM(D6:D26)</f>
        <v>246.02698299999997</v>
      </c>
      <c r="E27" s="71">
        <f>SUM(E6:E26)</f>
        <v>45.26841589</v>
      </c>
      <c r="F27" s="69"/>
      <c r="G27" s="79"/>
    </row>
    <row r="28" spans="1:7">
      <c r="B28" s="79"/>
      <c r="C28" s="79"/>
      <c r="D28" s="79"/>
      <c r="E28" s="79"/>
      <c r="F28" s="79"/>
    </row>
    <row r="29" spans="1:7">
      <c r="B29" s="82">
        <f>SUM(B27:E27)</f>
        <v>655.78638423000007</v>
      </c>
    </row>
    <row r="30" spans="1:7">
      <c r="A30" s="72"/>
      <c r="B30" s="1">
        <f>D27/B29</f>
        <v>0.37516329847085145</v>
      </c>
    </row>
    <row r="31" spans="1:7">
      <c r="A31" s="72"/>
    </row>
    <row r="32" spans="1:7">
      <c r="A32" s="1" t="s">
        <v>74</v>
      </c>
    </row>
    <row r="33" spans="3:9">
      <c r="I33" s="6"/>
    </row>
    <row r="34" spans="3:9">
      <c r="C34" s="70"/>
      <c r="D34" s="70"/>
      <c r="E34" s="70"/>
    </row>
    <row r="35" spans="3:9">
      <c r="C35" s="70"/>
    </row>
    <row r="36" spans="3:9">
      <c r="C36" s="144"/>
    </row>
    <row r="37" spans="3:9">
      <c r="C37" s="70"/>
    </row>
    <row r="38" spans="3:9">
      <c r="C38" s="70"/>
    </row>
    <row r="39" spans="3:9">
      <c r="C39" s="145"/>
    </row>
    <row r="40" spans="3:9">
      <c r="C40" s="70"/>
    </row>
    <row r="41" spans="3:9">
      <c r="C41" s="70"/>
    </row>
    <row r="42" spans="3:9">
      <c r="C42" s="70"/>
    </row>
    <row r="43" spans="3:9">
      <c r="C43" s="70"/>
      <c r="E43" s="70"/>
    </row>
    <row r="44" spans="3:9">
      <c r="C44" s="70"/>
    </row>
    <row r="45" spans="3:9">
      <c r="C45" s="70"/>
    </row>
    <row r="46" spans="3:9">
      <c r="C46" s="70"/>
    </row>
    <row r="47" spans="3:9">
      <c r="C47" s="70"/>
    </row>
    <row r="48" spans="3:9">
      <c r="C48" s="70"/>
      <c r="D48" s="70"/>
      <c r="E48" s="70"/>
    </row>
    <row r="49" spans="1:3">
      <c r="C49" s="146"/>
    </row>
    <row r="50" spans="1:3">
      <c r="C50" s="70"/>
    </row>
    <row r="51" spans="1:3">
      <c r="C51" s="70"/>
    </row>
    <row r="52" spans="1:3">
      <c r="C52" s="70"/>
    </row>
    <row r="53" spans="1:3">
      <c r="C53" s="70"/>
    </row>
    <row r="54" spans="1:3">
      <c r="C54" s="80"/>
    </row>
    <row r="55" spans="1:3">
      <c r="B55" s="70"/>
      <c r="C55" s="80"/>
    </row>
    <row r="62" spans="1:3">
      <c r="A62" s="72" t="s">
        <v>95</v>
      </c>
    </row>
  </sheetData>
  <mergeCells count="1">
    <mergeCell ref="B3:F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76"/>
  <sheetViews>
    <sheetView topLeftCell="A30" zoomScale="80" zoomScaleNormal="80" workbookViewId="0">
      <selection activeCell="A32" sqref="A32"/>
    </sheetView>
  </sheetViews>
  <sheetFormatPr defaultColWidth="8.88671875" defaultRowHeight="13.8"/>
  <cols>
    <col min="1" max="1" width="17.109375" style="1" customWidth="1"/>
    <col min="2" max="2" width="9.33203125" style="1" customWidth="1"/>
    <col min="3" max="3" width="9.5546875" style="1" bestFit="1" customWidth="1"/>
    <col min="4" max="6" width="8.88671875" style="1"/>
    <col min="7" max="7" width="3.88671875" style="1" customWidth="1"/>
    <col min="8" max="8" width="8.88671875" style="1"/>
    <col min="9" max="9" width="9.5546875" style="1" customWidth="1"/>
    <col min="10" max="10" width="9.109375" style="1" customWidth="1"/>
    <col min="11" max="16384" width="8.88671875" style="1"/>
  </cols>
  <sheetData>
    <row r="3" spans="1:19" ht="13.5" customHeight="1">
      <c r="S3" s="6"/>
    </row>
    <row r="5" spans="1:19">
      <c r="B5" s="66" t="s">
        <v>64</v>
      </c>
      <c r="C5" s="66"/>
      <c r="D5" s="66"/>
      <c r="E5" s="66"/>
      <c r="F5" s="66"/>
      <c r="G5" s="66"/>
    </row>
    <row r="6" spans="1:19" ht="69">
      <c r="B6" s="67" t="s">
        <v>97</v>
      </c>
      <c r="C6" s="67" t="s">
        <v>98</v>
      </c>
      <c r="D6" s="67" t="s">
        <v>56</v>
      </c>
      <c r="E6" s="67" t="s">
        <v>61</v>
      </c>
      <c r="F6" s="67" t="s">
        <v>62</v>
      </c>
      <c r="G6" s="67"/>
    </row>
    <row r="8" spans="1:19">
      <c r="A8" s="68" t="s">
        <v>75</v>
      </c>
      <c r="B8" s="69">
        <v>56.467200060000003</v>
      </c>
      <c r="C8" s="69">
        <v>175.44927043999999</v>
      </c>
      <c r="D8" s="69">
        <v>91.568099260000011</v>
      </c>
      <c r="E8" s="69">
        <v>0.39722581000000001</v>
      </c>
      <c r="F8" s="69">
        <v>10.228314810000001</v>
      </c>
      <c r="G8" s="69"/>
      <c r="H8" s="70"/>
    </row>
    <row r="9" spans="1:19">
      <c r="A9" s="68" t="s">
        <v>76</v>
      </c>
      <c r="B9" s="69">
        <v>1.6982268399999996</v>
      </c>
      <c r="C9" s="69">
        <v>4.0819141800000001</v>
      </c>
      <c r="D9" s="69">
        <v>2.6675519000000003</v>
      </c>
      <c r="E9" s="69">
        <v>1.7676799999999998E-3</v>
      </c>
      <c r="F9" s="69">
        <v>0.43379197999999997</v>
      </c>
      <c r="G9" s="69"/>
      <c r="H9" s="70"/>
    </row>
    <row r="10" spans="1:19">
      <c r="A10" s="68" t="s">
        <v>77</v>
      </c>
      <c r="B10" s="69">
        <v>66.330371259999978</v>
      </c>
      <c r="C10" s="69">
        <v>278.07699922</v>
      </c>
      <c r="D10" s="69">
        <v>146.62200224</v>
      </c>
      <c r="E10" s="69">
        <v>0.60873753999999991</v>
      </c>
      <c r="F10" s="69">
        <v>12.69180077</v>
      </c>
      <c r="G10" s="69"/>
      <c r="H10" s="70"/>
    </row>
    <row r="11" spans="1:19">
      <c r="A11" s="68" t="s">
        <v>78</v>
      </c>
      <c r="B11" s="69">
        <v>0.76406170000000029</v>
      </c>
      <c r="C11" s="69">
        <v>2.7840599399999997</v>
      </c>
      <c r="D11" s="69">
        <v>1.5594645499999999</v>
      </c>
      <c r="E11" s="69">
        <v>0.11066089999999999</v>
      </c>
      <c r="F11" s="69">
        <v>0.16556599000000002</v>
      </c>
      <c r="G11" s="69"/>
      <c r="H11" s="70"/>
    </row>
    <row r="12" spans="1:19">
      <c r="A12" s="68" t="s">
        <v>79</v>
      </c>
      <c r="B12" s="69">
        <v>9.6072416899999364</v>
      </c>
      <c r="C12" s="69">
        <v>33.917698229999978</v>
      </c>
      <c r="D12" s="69">
        <v>18.027249069999993</v>
      </c>
      <c r="E12" s="69">
        <v>1.2503450000000001E-2</v>
      </c>
      <c r="F12" s="69">
        <v>2.1783114899999991</v>
      </c>
      <c r="G12" s="69"/>
      <c r="H12" s="70"/>
    </row>
    <row r="13" spans="1:19">
      <c r="A13" s="68" t="s">
        <v>80</v>
      </c>
      <c r="B13" s="69">
        <v>52.341370929999989</v>
      </c>
      <c r="C13" s="69">
        <v>134.03789849</v>
      </c>
      <c r="D13" s="69">
        <v>70.867322309999992</v>
      </c>
      <c r="E13" s="69">
        <v>9.5532859499999994</v>
      </c>
      <c r="F13" s="69">
        <v>10.904585519999999</v>
      </c>
      <c r="G13" s="69"/>
      <c r="H13" s="70"/>
    </row>
    <row r="14" spans="1:19">
      <c r="A14" s="68" t="s">
        <v>81</v>
      </c>
      <c r="B14" s="69">
        <v>4.1837284199999996</v>
      </c>
      <c r="C14" s="69">
        <v>27.44110955</v>
      </c>
      <c r="D14" s="69">
        <v>16.332515040000001</v>
      </c>
      <c r="E14" s="69">
        <v>0.91817252999999999</v>
      </c>
      <c r="F14" s="69">
        <v>1.32653311</v>
      </c>
      <c r="G14" s="69"/>
      <c r="H14" s="70"/>
    </row>
    <row r="15" spans="1:19">
      <c r="A15" s="68" t="s">
        <v>82</v>
      </c>
      <c r="B15" s="69">
        <v>47.941757269999997</v>
      </c>
      <c r="C15" s="69">
        <v>184.54644181000003</v>
      </c>
      <c r="D15" s="69">
        <v>97.817829460000013</v>
      </c>
      <c r="E15" s="69">
        <v>1.5617894999999999</v>
      </c>
      <c r="F15" s="69">
        <v>9.2780016100000005</v>
      </c>
      <c r="G15" s="69"/>
      <c r="H15" s="70"/>
    </row>
    <row r="16" spans="1:19">
      <c r="A16" s="68" t="s">
        <v>83</v>
      </c>
      <c r="B16" s="69">
        <v>16.52470971</v>
      </c>
      <c r="C16" s="69">
        <v>88.99141954000001</v>
      </c>
      <c r="D16" s="69">
        <v>47.449338210000001</v>
      </c>
      <c r="E16" s="69">
        <v>1.6520758299999998</v>
      </c>
      <c r="F16" s="69">
        <v>4.2290667099999997</v>
      </c>
      <c r="G16" s="69"/>
      <c r="H16" s="70"/>
    </row>
    <row r="17" spans="1:10">
      <c r="A17" s="68" t="s">
        <v>84</v>
      </c>
      <c r="B17" s="69">
        <v>4.3755863099999992</v>
      </c>
      <c r="C17" s="69">
        <v>42.571339469999998</v>
      </c>
      <c r="D17" s="69">
        <v>28.077512130000002</v>
      </c>
      <c r="E17" s="69">
        <v>0.41440364000000002</v>
      </c>
      <c r="F17" s="69">
        <v>3.4771384299999997</v>
      </c>
      <c r="G17" s="69"/>
      <c r="H17" s="70"/>
    </row>
    <row r="18" spans="1:10">
      <c r="A18" s="68" t="s">
        <v>85</v>
      </c>
      <c r="B18" s="69">
        <v>14.583078610000003</v>
      </c>
      <c r="C18" s="69">
        <v>71.676643220000003</v>
      </c>
      <c r="D18" s="69">
        <v>40.810820549999995</v>
      </c>
      <c r="E18" s="69">
        <v>2.0840964899999999</v>
      </c>
      <c r="F18" s="69">
        <v>3.4032212199999998</v>
      </c>
      <c r="G18" s="69"/>
      <c r="H18" s="70"/>
    </row>
    <row r="19" spans="1:10">
      <c r="A19" s="68" t="s">
        <v>86</v>
      </c>
      <c r="B19" s="69">
        <v>11.829778889999998</v>
      </c>
      <c r="C19" s="69">
        <v>73.608225360000006</v>
      </c>
      <c r="D19" s="69">
        <v>42.084500909999996</v>
      </c>
      <c r="E19" s="69">
        <v>1.5651057900000001</v>
      </c>
      <c r="F19" s="69">
        <v>3.7871905799999999</v>
      </c>
      <c r="G19" s="69"/>
      <c r="H19" s="70"/>
    </row>
    <row r="20" spans="1:10">
      <c r="A20" s="68" t="s">
        <v>87</v>
      </c>
      <c r="B20" s="69">
        <v>4.2489729499999989</v>
      </c>
      <c r="C20" s="69">
        <v>37.922634830000007</v>
      </c>
      <c r="D20" s="69">
        <v>21.664204859999998</v>
      </c>
      <c r="E20" s="69">
        <v>1.0889277900000001</v>
      </c>
      <c r="F20" s="69">
        <v>1.8145516400000001</v>
      </c>
      <c r="G20" s="69"/>
      <c r="H20" s="70"/>
    </row>
    <row r="21" spans="1:10">
      <c r="A21" s="68" t="s">
        <v>88</v>
      </c>
      <c r="B21" s="69">
        <v>4.7343600099999996</v>
      </c>
      <c r="C21" s="69">
        <v>23.848533819999997</v>
      </c>
      <c r="D21" s="69">
        <v>13.93660322</v>
      </c>
      <c r="E21" s="69">
        <v>0.39770501000000003</v>
      </c>
      <c r="F21" s="69">
        <v>1.2660183800000002</v>
      </c>
      <c r="G21" s="69"/>
      <c r="H21" s="70"/>
    </row>
    <row r="22" spans="1:10">
      <c r="A22" s="68" t="s">
        <v>89</v>
      </c>
      <c r="B22" s="69">
        <v>9.928322150000005</v>
      </c>
      <c r="C22" s="69">
        <v>66.233292980000002</v>
      </c>
      <c r="D22" s="69">
        <v>36.045080950000006</v>
      </c>
      <c r="E22" s="69">
        <v>1.86890946</v>
      </c>
      <c r="F22" s="69">
        <v>3.96604657</v>
      </c>
      <c r="G22" s="69"/>
      <c r="H22" s="70"/>
    </row>
    <row r="23" spans="1:10">
      <c r="A23" s="68" t="s">
        <v>90</v>
      </c>
      <c r="B23" s="69">
        <v>55.193259660000002</v>
      </c>
      <c r="C23" s="69">
        <v>213.64623977000002</v>
      </c>
      <c r="D23" s="69">
        <v>115.34170611</v>
      </c>
      <c r="E23" s="69">
        <v>13.47052873</v>
      </c>
      <c r="F23" s="69">
        <v>9.4133320000000005</v>
      </c>
      <c r="G23" s="69"/>
      <c r="H23" s="70"/>
    </row>
    <row r="24" spans="1:10">
      <c r="A24" s="68" t="s">
        <v>91</v>
      </c>
      <c r="B24" s="69">
        <v>11.702197159999999</v>
      </c>
      <c r="C24" s="69">
        <v>50.22800818000001</v>
      </c>
      <c r="D24" s="69">
        <v>28.0093341</v>
      </c>
      <c r="E24" s="69">
        <v>0.48752592000000006</v>
      </c>
      <c r="F24" s="69">
        <v>3.9776809900000001</v>
      </c>
      <c r="G24" s="69"/>
      <c r="H24" s="70"/>
    </row>
    <row r="25" spans="1:10">
      <c r="A25" s="68" t="s">
        <v>92</v>
      </c>
      <c r="B25" s="69">
        <v>18.782204540000002</v>
      </c>
      <c r="C25" s="69">
        <v>125.60925451</v>
      </c>
      <c r="D25" s="69">
        <v>61.325013200000001</v>
      </c>
      <c r="E25" s="69">
        <v>3.9424337899999999</v>
      </c>
      <c r="F25" s="69">
        <v>4.7293172400000003</v>
      </c>
      <c r="G25" s="69"/>
      <c r="H25" s="70"/>
    </row>
    <row r="26" spans="1:10">
      <c r="A26" s="68" t="s">
        <v>93</v>
      </c>
      <c r="B26" s="69">
        <v>27.521678259999998</v>
      </c>
      <c r="C26" s="69">
        <v>160.42020041000004</v>
      </c>
      <c r="D26" s="69">
        <v>85.650933080000001</v>
      </c>
      <c r="E26" s="69">
        <v>2.8826700999999999</v>
      </c>
      <c r="F26" s="69">
        <v>8.4640029200000004</v>
      </c>
      <c r="G26" s="69"/>
      <c r="H26" s="70"/>
    </row>
    <row r="27" spans="1:10">
      <c r="A27" s="68" t="s">
        <v>94</v>
      </c>
      <c r="B27" s="69">
        <v>17.490693660000005</v>
      </c>
      <c r="C27" s="69">
        <v>155.54958697000001</v>
      </c>
      <c r="D27" s="69">
        <v>84.98774908</v>
      </c>
      <c r="E27" s="69">
        <v>0.82656423999999995</v>
      </c>
      <c r="F27" s="69">
        <v>14.542231259999999</v>
      </c>
      <c r="G27" s="69"/>
      <c r="H27" s="70"/>
    </row>
    <row r="28" spans="1:10">
      <c r="A28" s="68"/>
      <c r="B28" s="69"/>
      <c r="C28" s="69"/>
      <c r="D28" s="69"/>
      <c r="E28" s="69"/>
      <c r="F28" s="69"/>
      <c r="G28" s="69"/>
      <c r="H28" s="70"/>
    </row>
    <row r="29" spans="1:10">
      <c r="A29" s="68" t="s">
        <v>42</v>
      </c>
      <c r="B29" s="71">
        <f>SUM(B8:B28)</f>
        <v>436.24880007999991</v>
      </c>
      <c r="C29" s="71">
        <f>SUM(C8:C28)</f>
        <v>1950.6407709200003</v>
      </c>
      <c r="D29" s="71">
        <f>SUM(D8:D28)</f>
        <v>1050.8448302300001</v>
      </c>
      <c r="E29" s="71">
        <f>SUM(E8:E28)</f>
        <v>43.845090150000004</v>
      </c>
      <c r="F29" s="71">
        <f>SUM(F8:F28)</f>
        <v>110.27670321999999</v>
      </c>
      <c r="G29" s="69"/>
      <c r="H29" s="70"/>
    </row>
    <row r="30" spans="1:10">
      <c r="H30" s="72"/>
    </row>
    <row r="31" spans="1:10">
      <c r="A31" s="142" t="s">
        <v>96</v>
      </c>
      <c r="B31" s="142"/>
      <c r="C31" s="142"/>
      <c r="D31" s="142"/>
      <c r="E31" s="142"/>
      <c r="F31" s="142"/>
      <c r="G31" s="142"/>
      <c r="H31" s="142"/>
      <c r="I31" s="142"/>
      <c r="J31" s="142"/>
    </row>
    <row r="59" spans="1:1">
      <c r="A59" s="1" t="s">
        <v>99</v>
      </c>
    </row>
    <row r="60" spans="1:1">
      <c r="A60" s="68"/>
    </row>
    <row r="61" spans="1:1">
      <c r="A61" s="68"/>
    </row>
    <row r="62" spans="1:1">
      <c r="A62" s="68"/>
    </row>
    <row r="63" spans="1:1">
      <c r="A63" s="68"/>
    </row>
    <row r="64" spans="1:1">
      <c r="A64" s="68"/>
    </row>
    <row r="65" spans="1:1">
      <c r="A65" s="68"/>
    </row>
    <row r="66" spans="1:1">
      <c r="A66" s="68"/>
    </row>
    <row r="67" spans="1:1">
      <c r="A67" s="68"/>
    </row>
    <row r="68" spans="1:1">
      <c r="A68" s="68"/>
    </row>
    <row r="69" spans="1:1">
      <c r="A69" s="68"/>
    </row>
    <row r="70" spans="1:1">
      <c r="A70" s="68"/>
    </row>
    <row r="71" spans="1:1">
      <c r="A71" s="68"/>
    </row>
    <row r="72" spans="1:1">
      <c r="A72" s="68"/>
    </row>
    <row r="73" spans="1:1">
      <c r="A73" s="68"/>
    </row>
    <row r="74" spans="1:1">
      <c r="A74" s="68"/>
    </row>
    <row r="75" spans="1:1">
      <c r="A75" s="68"/>
    </row>
    <row r="76" spans="1:1">
      <c r="A76" s="68"/>
    </row>
  </sheetData>
  <sortState xmlns:xlrd2="http://schemas.microsoft.com/office/spreadsheetml/2017/richdata2" ref="A57:B76">
    <sortCondition descending="1" ref="B57"/>
  </sortState>
  <mergeCells count="2">
    <mergeCell ref="A31:J31"/>
    <mergeCell ref="B5:G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3"/>
  <sheetViews>
    <sheetView zoomScale="80" zoomScaleNormal="80" workbookViewId="0">
      <selection activeCell="A2" sqref="A2"/>
    </sheetView>
  </sheetViews>
  <sheetFormatPr defaultColWidth="8.88671875" defaultRowHeight="13.8"/>
  <cols>
    <col min="1" max="1" width="23.88671875" style="1" customWidth="1"/>
    <col min="2" max="2" width="16.6640625" style="1" customWidth="1"/>
    <col min="3" max="3" width="16" style="7" customWidth="1"/>
    <col min="4" max="4" width="18" style="1" customWidth="1"/>
    <col min="5" max="5" width="15.5546875" style="1" customWidth="1"/>
    <col min="6" max="6" width="16.109375" style="1" customWidth="1"/>
    <col min="7" max="8" width="13.88671875" style="1" bestFit="1" customWidth="1"/>
    <col min="9" max="16384" width="8.88671875" style="1"/>
  </cols>
  <sheetData>
    <row r="1" spans="1:8">
      <c r="A1" s="9" t="s">
        <v>102</v>
      </c>
    </row>
    <row r="2" spans="1:8">
      <c r="A2" s="19"/>
    </row>
    <row r="3" spans="1:8">
      <c r="A3" s="57"/>
      <c r="F3" s="58" t="s">
        <v>103</v>
      </c>
      <c r="G3" s="2"/>
    </row>
    <row r="4" spans="1:8" s="3" customFormat="1" ht="41.4">
      <c r="A4" s="59" t="s">
        <v>104</v>
      </c>
      <c r="B4" s="33" t="s">
        <v>105</v>
      </c>
      <c r="C4" s="33" t="s">
        <v>106</v>
      </c>
      <c r="D4" s="33" t="s">
        <v>107</v>
      </c>
      <c r="E4" s="33" t="s">
        <v>108</v>
      </c>
      <c r="F4" s="33" t="s">
        <v>109</v>
      </c>
    </row>
    <row r="5" spans="1:8" s="3" customFormat="1">
      <c r="A5" s="7"/>
      <c r="B5" s="60"/>
      <c r="C5" s="60"/>
      <c r="D5" s="60"/>
      <c r="E5" s="60"/>
      <c r="F5" s="60"/>
    </row>
    <row r="6" spans="1:8" s="3" customFormat="1">
      <c r="A6" s="53" t="s">
        <v>75</v>
      </c>
      <c r="B6" s="61">
        <v>1457.8019999999999</v>
      </c>
      <c r="C6" s="61">
        <v>656.81799999999998</v>
      </c>
      <c r="D6" s="61">
        <v>807.154</v>
      </c>
      <c r="E6" s="61">
        <v>348.04399999999998</v>
      </c>
      <c r="F6" s="54">
        <v>55.367875747186524</v>
      </c>
      <c r="H6" s="4"/>
    </row>
    <row r="7" spans="1:8" s="3" customFormat="1">
      <c r="A7" s="53" t="s">
        <v>76</v>
      </c>
      <c r="B7" s="61">
        <v>182.25</v>
      </c>
      <c r="C7" s="61">
        <v>81.67</v>
      </c>
      <c r="D7" s="61">
        <v>119.87</v>
      </c>
      <c r="E7" s="61">
        <v>51.69</v>
      </c>
      <c r="F7" s="54">
        <v>65.772290809327842</v>
      </c>
      <c r="H7" s="4"/>
    </row>
    <row r="8" spans="1:8" s="3" customFormat="1">
      <c r="A8" s="53" t="s">
        <v>77</v>
      </c>
      <c r="B8" s="61">
        <v>1543.42</v>
      </c>
      <c r="C8" s="61">
        <v>695.36</v>
      </c>
      <c r="D8" s="61">
        <v>788.01</v>
      </c>
      <c r="E8" s="61">
        <v>339.79</v>
      </c>
      <c r="F8" s="54">
        <v>51.056096201941138</v>
      </c>
      <c r="H8" s="4"/>
    </row>
    <row r="9" spans="1:8" s="3" customFormat="1">
      <c r="A9" s="53" t="s">
        <v>78</v>
      </c>
      <c r="B9" s="61">
        <v>414.27300000000002</v>
      </c>
      <c r="C9" s="61">
        <v>185.78</v>
      </c>
      <c r="D9" s="61">
        <v>200.91399999999999</v>
      </c>
      <c r="E9" s="61">
        <v>86.352999999999994</v>
      </c>
      <c r="F9" s="54">
        <v>48.497971144631677</v>
      </c>
      <c r="H9" s="4"/>
    </row>
    <row r="10" spans="1:8" s="3" customFormat="1">
      <c r="A10" s="53" t="s">
        <v>110</v>
      </c>
      <c r="B10" s="61">
        <v>486.24099999999999</v>
      </c>
      <c r="C10" s="61">
        <v>218.90700000000001</v>
      </c>
      <c r="D10" s="61">
        <v>336.02199999999999</v>
      </c>
      <c r="E10" s="61">
        <v>144.893</v>
      </c>
      <c r="F10" s="54">
        <v>69.106060574900098</v>
      </c>
      <c r="H10" s="4"/>
    </row>
    <row r="11" spans="1:8" s="3" customFormat="1">
      <c r="A11" s="53" t="s">
        <v>111</v>
      </c>
      <c r="B11" s="61">
        <v>400.16500000000002</v>
      </c>
      <c r="C11" s="61">
        <v>179.59899999999999</v>
      </c>
      <c r="D11" s="61">
        <v>226.05099999999999</v>
      </c>
      <c r="E11" s="61">
        <v>97.156000000000006</v>
      </c>
      <c r="F11" s="54">
        <v>56.489448102657647</v>
      </c>
      <c r="H11" s="4"/>
    </row>
    <row r="12" spans="1:8" s="3" customFormat="1">
      <c r="A12" s="53" t="s">
        <v>80</v>
      </c>
      <c r="B12" s="61">
        <v>1561.242</v>
      </c>
      <c r="C12" s="61">
        <v>702.14099999999996</v>
      </c>
      <c r="D12" s="61">
        <v>963.48599999999999</v>
      </c>
      <c r="E12" s="61">
        <v>415.45499999999998</v>
      </c>
      <c r="F12" s="54">
        <v>61.712790201647152</v>
      </c>
      <c r="H12" s="4"/>
    </row>
    <row r="13" spans="1:8" s="3" customFormat="1">
      <c r="A13" s="53" t="s">
        <v>81</v>
      </c>
      <c r="B13" s="61">
        <v>398.601</v>
      </c>
      <c r="C13" s="61">
        <v>179.84700000000001</v>
      </c>
      <c r="D13" s="61">
        <v>223.79400000000001</v>
      </c>
      <c r="E13" s="61">
        <v>96.498999999999995</v>
      </c>
      <c r="F13" s="54">
        <v>56.144866671182456</v>
      </c>
      <c r="H13" s="4"/>
    </row>
    <row r="14" spans="1:8" s="3" customFormat="1">
      <c r="A14" s="53" t="s">
        <v>82</v>
      </c>
      <c r="B14" s="61">
        <v>1583.1369999999999</v>
      </c>
      <c r="C14" s="61">
        <v>713.04</v>
      </c>
      <c r="D14" s="61">
        <v>969.44899999999996</v>
      </c>
      <c r="E14" s="61">
        <v>418.02600000000001</v>
      </c>
      <c r="F14" s="54">
        <v>61.235951152679768</v>
      </c>
      <c r="H14" s="4"/>
    </row>
    <row r="15" spans="1:8" s="3" customFormat="1">
      <c r="A15" s="53" t="s">
        <v>83</v>
      </c>
      <c r="B15" s="61">
        <v>1291.6479999999999</v>
      </c>
      <c r="C15" s="61">
        <v>582.577</v>
      </c>
      <c r="D15" s="61">
        <v>661.06600000000003</v>
      </c>
      <c r="E15" s="61">
        <v>285.05200000000002</v>
      </c>
      <c r="F15" s="54">
        <v>51.180042859974236</v>
      </c>
      <c r="H15" s="4"/>
    </row>
    <row r="16" spans="1:8" s="3" customFormat="1">
      <c r="A16" s="53" t="s">
        <v>84</v>
      </c>
      <c r="B16" s="61">
        <v>1195.326</v>
      </c>
      <c r="C16" s="61">
        <v>534.71600000000001</v>
      </c>
      <c r="D16" s="61">
        <v>633.30999999999995</v>
      </c>
      <c r="E16" s="61">
        <v>273.084</v>
      </c>
      <c r="F16" s="54">
        <v>52.982198998432217</v>
      </c>
      <c r="H16" s="4"/>
    </row>
    <row r="17" spans="1:8" s="3" customFormat="1">
      <c r="A17" s="53" t="s">
        <v>85</v>
      </c>
      <c r="B17" s="61">
        <v>882.60299999999995</v>
      </c>
      <c r="C17" s="61">
        <v>394.36799999999999</v>
      </c>
      <c r="D17" s="61">
        <v>409.43099999999998</v>
      </c>
      <c r="E17" s="61">
        <v>176.547</v>
      </c>
      <c r="F17" s="54">
        <v>46.389033347949194</v>
      </c>
      <c r="H17" s="4"/>
    </row>
    <row r="18" spans="1:8">
      <c r="A18" s="53" t="s">
        <v>86</v>
      </c>
      <c r="B18" s="61">
        <v>1105.2270000000001</v>
      </c>
      <c r="C18" s="61">
        <v>497.83199999999999</v>
      </c>
      <c r="D18" s="61">
        <v>611.14700000000005</v>
      </c>
      <c r="E18" s="61">
        <v>263.62599999999998</v>
      </c>
      <c r="F18" s="54">
        <v>55.296061352102335</v>
      </c>
      <c r="G18" s="3"/>
      <c r="H18" s="4"/>
    </row>
    <row r="19" spans="1:8">
      <c r="A19" s="53" t="s">
        <v>87</v>
      </c>
      <c r="B19" s="61">
        <v>638.68200000000002</v>
      </c>
      <c r="C19" s="61">
        <v>318.56099999999998</v>
      </c>
      <c r="D19" s="61">
        <v>297.40499999999997</v>
      </c>
      <c r="E19" s="61">
        <v>142.75399999999999</v>
      </c>
      <c r="F19" s="54">
        <v>46.56542692607588</v>
      </c>
      <c r="G19" s="3"/>
      <c r="H19" s="4"/>
    </row>
    <row r="20" spans="1:8">
      <c r="A20" s="53" t="s">
        <v>88</v>
      </c>
      <c r="B20" s="61">
        <v>281.84800000000001</v>
      </c>
      <c r="C20" s="61">
        <v>140.822</v>
      </c>
      <c r="D20" s="61">
        <v>179.89</v>
      </c>
      <c r="E20" s="61">
        <v>86.346999999999994</v>
      </c>
      <c r="F20" s="54">
        <v>63.825182367801084</v>
      </c>
      <c r="G20" s="3"/>
      <c r="H20" s="4"/>
    </row>
    <row r="21" spans="1:8">
      <c r="A21" s="53" t="s">
        <v>89</v>
      </c>
      <c r="B21" s="61">
        <v>2373.9380000000001</v>
      </c>
      <c r="C21" s="61">
        <v>1473.47</v>
      </c>
      <c r="D21" s="61">
        <v>1286.4590000000001</v>
      </c>
      <c r="E21" s="61">
        <v>778.30700000000002</v>
      </c>
      <c r="F21" s="54">
        <v>54.190926637511168</v>
      </c>
      <c r="G21" s="3"/>
      <c r="H21" s="4"/>
    </row>
    <row r="22" spans="1:8">
      <c r="A22" s="53" t="s">
        <v>90</v>
      </c>
      <c r="B22" s="61">
        <v>2160.473</v>
      </c>
      <c r="C22" s="61">
        <v>1343.8240000000001</v>
      </c>
      <c r="D22" s="61">
        <v>994.35400000000004</v>
      </c>
      <c r="E22" s="61">
        <v>601.58399999999995</v>
      </c>
      <c r="F22" s="54">
        <v>46.024828822206992</v>
      </c>
      <c r="G22" s="3"/>
      <c r="H22" s="4"/>
    </row>
    <row r="23" spans="1:8">
      <c r="A23" s="53" t="s">
        <v>91</v>
      </c>
      <c r="B23" s="61">
        <v>889.80899999999997</v>
      </c>
      <c r="C23" s="61">
        <v>552.98699999999997</v>
      </c>
      <c r="D23" s="61">
        <v>439.517</v>
      </c>
      <c r="E23" s="61">
        <v>265.90800000000002</v>
      </c>
      <c r="F23" s="54">
        <v>49.394532984044893</v>
      </c>
      <c r="G23" s="3"/>
      <c r="H23" s="4"/>
    </row>
    <row r="24" spans="1:8">
      <c r="A24" s="53" t="s">
        <v>92</v>
      </c>
      <c r="B24" s="61">
        <v>1452.4970000000001</v>
      </c>
      <c r="C24" s="61">
        <v>903.25400000000002</v>
      </c>
      <c r="D24" s="61">
        <v>865.125</v>
      </c>
      <c r="E24" s="61">
        <v>523.40099999999995</v>
      </c>
      <c r="F24" s="54">
        <v>59.561224567073111</v>
      </c>
      <c r="G24" s="3"/>
      <c r="H24" s="4"/>
    </row>
    <row r="25" spans="1:8">
      <c r="A25" s="53" t="s">
        <v>93</v>
      </c>
      <c r="B25" s="61">
        <v>2885.5709999999999</v>
      </c>
      <c r="C25" s="61">
        <v>1792.683</v>
      </c>
      <c r="D25" s="61">
        <v>1495.473</v>
      </c>
      <c r="E25" s="61">
        <v>904.76099999999997</v>
      </c>
      <c r="F25" s="54">
        <v>51.825895117465478</v>
      </c>
      <c r="G25" s="3"/>
      <c r="H25" s="4"/>
    </row>
    <row r="26" spans="1:8">
      <c r="A26" s="53" t="s">
        <v>94</v>
      </c>
      <c r="B26" s="61">
        <v>1729.2919999999999</v>
      </c>
      <c r="C26" s="61">
        <v>862.42100000000005</v>
      </c>
      <c r="D26" s="61">
        <v>1031.6659999999999</v>
      </c>
      <c r="E26" s="61">
        <v>495.2</v>
      </c>
      <c r="F26" s="54">
        <v>59.65828790048181</v>
      </c>
      <c r="G26" s="3"/>
      <c r="H26" s="4"/>
    </row>
    <row r="27" spans="1:8">
      <c r="A27" s="53" t="s">
        <v>112</v>
      </c>
      <c r="B27" s="61">
        <v>130.03800000000001</v>
      </c>
      <c r="C27" s="61">
        <v>67.671999999999997</v>
      </c>
      <c r="D27" s="61">
        <v>79.350999999999999</v>
      </c>
      <c r="E27" s="61">
        <v>41.293999999999997</v>
      </c>
      <c r="F27" s="54">
        <v>61.021393746443344</v>
      </c>
      <c r="G27" s="3"/>
      <c r="H27" s="4"/>
    </row>
    <row r="28" spans="1:8">
      <c r="A28" s="53" t="s">
        <v>113</v>
      </c>
      <c r="B28" s="61">
        <v>2860.29</v>
      </c>
      <c r="C28" s="61">
        <v>1287.1300000000001</v>
      </c>
      <c r="D28" s="61">
        <v>1852.28</v>
      </c>
      <c r="E28" s="62">
        <v>833.52700000000004</v>
      </c>
      <c r="F28" s="54">
        <v>64.7584685468956</v>
      </c>
      <c r="G28" s="3"/>
      <c r="H28" s="4"/>
    </row>
    <row r="29" spans="1:8" s="5" customFormat="1" ht="18" customHeight="1">
      <c r="A29" s="55" t="s">
        <v>42</v>
      </c>
      <c r="B29" s="14">
        <f>SUM(B6:B28)</f>
        <v>27904.373000000003</v>
      </c>
      <c r="C29" s="14">
        <f>SUM(C6:C28)</f>
        <v>14365.479000000003</v>
      </c>
      <c r="D29" s="14">
        <v>15444.82</v>
      </c>
      <c r="E29" s="14">
        <f>SUM(E6:E28)</f>
        <v>7669.2979999999998</v>
      </c>
      <c r="F29" s="56">
        <v>55.349102450716224</v>
      </c>
      <c r="G29" s="3"/>
      <c r="H29" s="4"/>
    </row>
    <row r="30" spans="1:8" s="6" customFormat="1" ht="18" customHeight="1">
      <c r="A30" s="63"/>
      <c r="B30" s="64"/>
      <c r="C30" s="64"/>
      <c r="D30" s="64"/>
      <c r="E30" s="64"/>
      <c r="F30" s="64"/>
    </row>
    <row r="31" spans="1:8">
      <c r="A31" s="52" t="s">
        <v>114</v>
      </c>
    </row>
    <row r="32" spans="1:8">
      <c r="B32" s="52"/>
      <c r="C32" s="52"/>
      <c r="D32" s="52"/>
      <c r="F32" s="65"/>
    </row>
    <row r="33" spans="1:4" ht="12.75" customHeight="1">
      <c r="A33" s="19" t="s">
        <v>235</v>
      </c>
      <c r="B33" s="19"/>
      <c r="C33" s="19"/>
      <c r="D33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8"/>
  <sheetViews>
    <sheetView zoomScale="80" zoomScaleNormal="80" workbookViewId="0">
      <selection activeCell="A2" sqref="A2"/>
    </sheetView>
  </sheetViews>
  <sheetFormatPr defaultColWidth="8.88671875" defaultRowHeight="13.8"/>
  <cols>
    <col min="1" max="1" width="23.88671875" style="1" customWidth="1"/>
    <col min="2" max="2" width="16.6640625" style="1" customWidth="1"/>
    <col min="3" max="3" width="16" style="7" customWidth="1"/>
    <col min="4" max="4" width="18" style="1" customWidth="1"/>
    <col min="5" max="5" width="15.5546875" style="1" customWidth="1"/>
    <col min="6" max="6" width="16.109375" style="1" customWidth="1"/>
    <col min="7" max="8" width="13.88671875" style="1" bestFit="1" customWidth="1"/>
    <col min="9" max="16384" width="8.88671875" style="1"/>
  </cols>
  <sheetData>
    <row r="1" spans="1:13">
      <c r="A1" s="9" t="s">
        <v>115</v>
      </c>
      <c r="L1" s="53" t="s">
        <v>75</v>
      </c>
      <c r="M1" s="54">
        <v>55.367875747186524</v>
      </c>
    </row>
    <row r="2" spans="1:13" ht="13.95" customHeight="1">
      <c r="B2" s="19"/>
      <c r="C2" s="19"/>
      <c r="D2" s="19"/>
      <c r="E2" s="19"/>
      <c r="F2" s="19"/>
      <c r="G2" s="19"/>
      <c r="H2" s="19"/>
      <c r="I2" s="19"/>
      <c r="L2" s="53" t="s">
        <v>76</v>
      </c>
      <c r="M2" s="54">
        <v>65.772290809327842</v>
      </c>
    </row>
    <row r="3" spans="1:13">
      <c r="L3" s="53" t="s">
        <v>77</v>
      </c>
      <c r="M3" s="54">
        <v>51.056096201941138</v>
      </c>
    </row>
    <row r="4" spans="1:13">
      <c r="L4" s="53" t="s">
        <v>78</v>
      </c>
      <c r="M4" s="54">
        <v>48.497971144631677</v>
      </c>
    </row>
    <row r="5" spans="1:13">
      <c r="L5" s="53" t="s">
        <v>110</v>
      </c>
      <c r="M5" s="54">
        <v>69.106060574900098</v>
      </c>
    </row>
    <row r="6" spans="1:13">
      <c r="L6" s="53" t="s">
        <v>111</v>
      </c>
      <c r="M6" s="54">
        <v>56.489448102657647</v>
      </c>
    </row>
    <row r="7" spans="1:13">
      <c r="L7" s="53" t="s">
        <v>80</v>
      </c>
      <c r="M7" s="54">
        <v>61.712790201647152</v>
      </c>
    </row>
    <row r="8" spans="1:13">
      <c r="L8" s="53" t="s">
        <v>81</v>
      </c>
      <c r="M8" s="54">
        <v>56.144866671182456</v>
      </c>
    </row>
    <row r="9" spans="1:13">
      <c r="L9" s="53" t="s">
        <v>82</v>
      </c>
      <c r="M9" s="54">
        <v>61.235951152679768</v>
      </c>
    </row>
    <row r="10" spans="1:13">
      <c r="L10" s="53" t="s">
        <v>83</v>
      </c>
      <c r="M10" s="54">
        <v>51.180042859974236</v>
      </c>
    </row>
    <row r="11" spans="1:13">
      <c r="L11" s="53" t="s">
        <v>84</v>
      </c>
      <c r="M11" s="54">
        <v>52.982198998432217</v>
      </c>
    </row>
    <row r="12" spans="1:13">
      <c r="L12" s="53" t="s">
        <v>85</v>
      </c>
      <c r="M12" s="54">
        <v>46.389033347949194</v>
      </c>
    </row>
    <row r="13" spans="1:13">
      <c r="L13" s="53" t="s">
        <v>86</v>
      </c>
      <c r="M13" s="54">
        <v>55.296061352102335</v>
      </c>
    </row>
    <row r="14" spans="1:13">
      <c r="L14" s="53" t="s">
        <v>87</v>
      </c>
      <c r="M14" s="54">
        <v>46.56542692607588</v>
      </c>
    </row>
    <row r="15" spans="1:13">
      <c r="L15" s="53" t="s">
        <v>88</v>
      </c>
      <c r="M15" s="54">
        <v>63.825182367801084</v>
      </c>
    </row>
    <row r="16" spans="1:13">
      <c r="L16" s="53" t="s">
        <v>89</v>
      </c>
      <c r="M16" s="54">
        <v>54.190926637511168</v>
      </c>
    </row>
    <row r="17" spans="1:13">
      <c r="L17" s="53" t="s">
        <v>90</v>
      </c>
      <c r="M17" s="54">
        <v>46.024828822206992</v>
      </c>
    </row>
    <row r="18" spans="1:13">
      <c r="L18" s="53" t="s">
        <v>91</v>
      </c>
      <c r="M18" s="54">
        <v>49.394532984044893</v>
      </c>
    </row>
    <row r="19" spans="1:13">
      <c r="L19" s="53" t="s">
        <v>92</v>
      </c>
      <c r="M19" s="54">
        <v>59.561224567073111</v>
      </c>
    </row>
    <row r="20" spans="1:13">
      <c r="L20" s="53" t="s">
        <v>93</v>
      </c>
      <c r="M20" s="54">
        <v>51.825895117465478</v>
      </c>
    </row>
    <row r="21" spans="1:13">
      <c r="L21" s="53" t="s">
        <v>94</v>
      </c>
      <c r="M21" s="54">
        <v>59.65828790048181</v>
      </c>
    </row>
    <row r="22" spans="1:13">
      <c r="L22" s="53" t="s">
        <v>112</v>
      </c>
      <c r="M22" s="54">
        <v>61.021393746443344</v>
      </c>
    </row>
    <row r="23" spans="1:13">
      <c r="L23" s="53" t="s">
        <v>113</v>
      </c>
      <c r="M23" s="54">
        <v>64.7584685468956</v>
      </c>
    </row>
    <row r="24" spans="1:13">
      <c r="L24" s="55" t="s">
        <v>42</v>
      </c>
      <c r="M24" s="56">
        <v>55.349102450716224</v>
      </c>
    </row>
    <row r="28" spans="1:13">
      <c r="A28" s="19" t="s">
        <v>235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6"/>
  <sheetViews>
    <sheetView zoomScale="80" zoomScaleNormal="80" workbookViewId="0">
      <selection activeCell="A2" sqref="A2"/>
    </sheetView>
  </sheetViews>
  <sheetFormatPr defaultColWidth="11.44140625" defaultRowHeight="13.8"/>
  <cols>
    <col min="1" max="1" width="11.44140625" style="9"/>
    <col min="2" max="2" width="50.5546875" style="11" customWidth="1"/>
    <col min="3" max="3" width="15.44140625" style="9" customWidth="1"/>
    <col min="4" max="4" width="16.6640625" style="9" customWidth="1"/>
    <col min="5" max="5" width="17" style="9" customWidth="1"/>
    <col min="6" max="6" width="16.33203125" style="9" customWidth="1"/>
    <col min="7" max="7" width="14.33203125" style="9" customWidth="1"/>
    <col min="8" max="8" width="11.44140625" style="9"/>
    <col min="9" max="12" width="11.44140625" style="8"/>
    <col min="13" max="16384" width="11.44140625" style="9"/>
  </cols>
  <sheetData>
    <row r="1" spans="1:12" ht="15">
      <c r="A1" s="9" t="s">
        <v>245</v>
      </c>
      <c r="B1" s="44"/>
      <c r="D1" s="19"/>
    </row>
    <row r="2" spans="1:12">
      <c r="A2" s="19"/>
      <c r="B2" s="44"/>
      <c r="D2" s="19"/>
    </row>
    <row r="3" spans="1:12">
      <c r="B3" s="45"/>
      <c r="G3" s="46" t="s">
        <v>70</v>
      </c>
    </row>
    <row r="4" spans="1:12" ht="49.2" customHeight="1">
      <c r="A4" s="47" t="s">
        <v>116</v>
      </c>
      <c r="B4" s="47"/>
      <c r="C4" s="33" t="s">
        <v>105</v>
      </c>
      <c r="D4" s="33" t="s">
        <v>106</v>
      </c>
      <c r="E4" s="33" t="s">
        <v>107</v>
      </c>
      <c r="F4" s="33" t="s">
        <v>117</v>
      </c>
      <c r="G4" s="33" t="s">
        <v>109</v>
      </c>
    </row>
    <row r="6" spans="1:12">
      <c r="A6" s="3" t="s">
        <v>118</v>
      </c>
      <c r="B6" s="22" t="s">
        <v>119</v>
      </c>
      <c r="C6" s="48">
        <v>218.304</v>
      </c>
      <c r="D6" s="48">
        <v>105.247</v>
      </c>
      <c r="E6" s="48">
        <v>72.608000000000004</v>
      </c>
      <c r="F6" s="48">
        <v>32.828000000000003</v>
      </c>
      <c r="G6" s="42">
        <f t="shared" ref="G6:G31" si="0">E6/C6*100</f>
        <v>33.2600410436822</v>
      </c>
      <c r="H6" s="12"/>
      <c r="I6" s="10"/>
      <c r="J6" s="10"/>
      <c r="K6" s="10"/>
      <c r="L6" s="10"/>
    </row>
    <row r="7" spans="1:12">
      <c r="A7" s="3" t="s">
        <v>120</v>
      </c>
      <c r="B7" s="49" t="s">
        <v>121</v>
      </c>
      <c r="C7" s="48">
        <v>119.38800000000001</v>
      </c>
      <c r="D7" s="48">
        <v>59.167000000000002</v>
      </c>
      <c r="E7" s="48">
        <v>16.577999999999999</v>
      </c>
      <c r="F7" s="48">
        <v>7.3550000000000004</v>
      </c>
      <c r="G7" s="42">
        <f t="shared" si="0"/>
        <v>13.885817670117598</v>
      </c>
      <c r="H7" s="50"/>
      <c r="I7" s="10"/>
      <c r="J7" s="10"/>
      <c r="K7" s="10"/>
      <c r="L7" s="10"/>
    </row>
    <row r="8" spans="1:12">
      <c r="A8" s="3" t="s">
        <v>122</v>
      </c>
      <c r="B8" s="49" t="s">
        <v>123</v>
      </c>
      <c r="C8" s="48">
        <v>233.37799999999999</v>
      </c>
      <c r="D8" s="48">
        <v>113.32599999999999</v>
      </c>
      <c r="E8" s="48">
        <v>95.706999999999994</v>
      </c>
      <c r="F8" s="48">
        <v>44.976999999999997</v>
      </c>
      <c r="G8" s="42">
        <f t="shared" si="0"/>
        <v>41.009435336664126</v>
      </c>
      <c r="H8" s="50"/>
      <c r="I8" s="10"/>
      <c r="J8" s="10"/>
      <c r="K8" s="10"/>
      <c r="L8" s="10"/>
    </row>
    <row r="9" spans="1:12">
      <c r="A9" s="3" t="s">
        <v>124</v>
      </c>
      <c r="B9" s="49" t="s">
        <v>125</v>
      </c>
      <c r="C9" s="48">
        <v>7767.8519999999999</v>
      </c>
      <c r="D9" s="48">
        <v>4104.777</v>
      </c>
      <c r="E9" s="48">
        <v>3375.2249999999999</v>
      </c>
      <c r="F9" s="48">
        <v>1699.93</v>
      </c>
      <c r="G9" s="42">
        <f t="shared" si="0"/>
        <v>43.451201181484919</v>
      </c>
      <c r="H9" s="50"/>
      <c r="I9" s="10"/>
      <c r="J9" s="10"/>
      <c r="K9" s="10"/>
      <c r="L9" s="10"/>
    </row>
    <row r="10" spans="1:12">
      <c r="A10" s="3" t="s">
        <v>126</v>
      </c>
      <c r="B10" s="49" t="s">
        <v>127</v>
      </c>
      <c r="C10" s="48">
        <v>302.94</v>
      </c>
      <c r="D10" s="48">
        <v>153.816</v>
      </c>
      <c r="E10" s="48">
        <v>99.185000000000002</v>
      </c>
      <c r="F10" s="48">
        <v>51.771999999999998</v>
      </c>
      <c r="G10" s="42">
        <f t="shared" si="0"/>
        <v>32.740806760414607</v>
      </c>
      <c r="H10" s="12"/>
      <c r="I10" s="10"/>
      <c r="J10" s="10"/>
      <c r="K10" s="10"/>
      <c r="L10" s="10"/>
    </row>
    <row r="11" spans="1:12">
      <c r="A11" s="3" t="s">
        <v>128</v>
      </c>
      <c r="B11" s="49" t="s">
        <v>129</v>
      </c>
      <c r="C11" s="48">
        <v>1844.54</v>
      </c>
      <c r="D11" s="48">
        <v>1039.2339999999999</v>
      </c>
      <c r="E11" s="48">
        <v>890.976</v>
      </c>
      <c r="F11" s="48">
        <v>442.363</v>
      </c>
      <c r="G11" s="42">
        <f t="shared" si="0"/>
        <v>48.30342524423434</v>
      </c>
      <c r="H11" s="12"/>
      <c r="I11" s="10"/>
      <c r="J11" s="10"/>
      <c r="K11" s="10"/>
      <c r="L11" s="10"/>
    </row>
    <row r="12" spans="1:12">
      <c r="A12" s="3" t="s">
        <v>130</v>
      </c>
      <c r="B12" s="49" t="s">
        <v>131</v>
      </c>
      <c r="C12" s="48">
        <v>1056.7249999999999</v>
      </c>
      <c r="D12" s="48">
        <v>519.98400000000004</v>
      </c>
      <c r="E12" s="48">
        <v>365.43</v>
      </c>
      <c r="F12" s="48">
        <v>176.59399999999999</v>
      </c>
      <c r="G12" s="42">
        <f t="shared" si="0"/>
        <v>34.581371690837258</v>
      </c>
      <c r="H12" s="12"/>
      <c r="I12" s="10"/>
      <c r="J12" s="10"/>
      <c r="K12" s="10"/>
      <c r="L12" s="10"/>
    </row>
    <row r="13" spans="1:12">
      <c r="A13" s="3" t="s">
        <v>132</v>
      </c>
      <c r="B13" s="49" t="s">
        <v>133</v>
      </c>
      <c r="C13" s="48">
        <v>1299.914</v>
      </c>
      <c r="D13" s="48">
        <v>670.78499999999997</v>
      </c>
      <c r="E13" s="48">
        <v>506.70100000000002</v>
      </c>
      <c r="F13" s="48">
        <v>246.53399999999999</v>
      </c>
      <c r="G13" s="42">
        <f t="shared" si="0"/>
        <v>38.979578649049088</v>
      </c>
      <c r="H13" s="12"/>
      <c r="I13" s="10"/>
      <c r="J13" s="10"/>
      <c r="K13" s="10"/>
      <c r="L13" s="10"/>
    </row>
    <row r="14" spans="1:12">
      <c r="A14" s="3" t="s">
        <v>134</v>
      </c>
      <c r="B14" s="49" t="s">
        <v>135</v>
      </c>
      <c r="C14" s="48">
        <v>12.048</v>
      </c>
      <c r="D14" s="48">
        <v>6.5170000000000003</v>
      </c>
      <c r="E14" s="48">
        <v>5.173</v>
      </c>
      <c r="F14" s="48">
        <v>2.9239999999999999</v>
      </c>
      <c r="G14" s="42">
        <f t="shared" si="0"/>
        <v>42.93658698539177</v>
      </c>
      <c r="H14" s="12"/>
      <c r="I14" s="10"/>
      <c r="J14" s="10"/>
      <c r="K14" s="10"/>
      <c r="L14" s="10"/>
    </row>
    <row r="15" spans="1:12">
      <c r="A15" s="3" t="s">
        <v>136</v>
      </c>
      <c r="B15" s="49" t="s">
        <v>137</v>
      </c>
      <c r="C15" s="48">
        <v>3367.7150000000001</v>
      </c>
      <c r="D15" s="48">
        <v>1677.7249999999999</v>
      </c>
      <c r="E15" s="48">
        <v>2442.623</v>
      </c>
      <c r="F15" s="48">
        <v>1193.327</v>
      </c>
      <c r="G15" s="42">
        <f t="shared" si="0"/>
        <v>72.530573400658909</v>
      </c>
      <c r="H15" s="12"/>
      <c r="I15" s="10"/>
      <c r="J15" s="10"/>
      <c r="K15" s="10"/>
      <c r="L15" s="10"/>
    </row>
    <row r="16" spans="1:12">
      <c r="A16" s="3" t="s">
        <v>138</v>
      </c>
      <c r="B16" s="49" t="s">
        <v>139</v>
      </c>
      <c r="C16" s="48">
        <v>3093.5189999999998</v>
      </c>
      <c r="D16" s="48">
        <v>1711.838</v>
      </c>
      <c r="E16" s="48">
        <v>2315.7040000000002</v>
      </c>
      <c r="F16" s="48">
        <v>1237.4490000000001</v>
      </c>
      <c r="G16" s="42">
        <f t="shared" si="0"/>
        <v>74.856627678705067</v>
      </c>
      <c r="H16" s="12"/>
      <c r="I16" s="10"/>
      <c r="J16" s="10"/>
      <c r="K16" s="10"/>
      <c r="L16" s="10"/>
    </row>
    <row r="17" spans="1:12">
      <c r="A17" s="3" t="s">
        <v>140</v>
      </c>
      <c r="B17" s="49" t="s">
        <v>141</v>
      </c>
      <c r="C17" s="48">
        <v>77.668999999999997</v>
      </c>
      <c r="D17" s="48">
        <v>42.808999999999997</v>
      </c>
      <c r="E17" s="48">
        <v>51.348999999999997</v>
      </c>
      <c r="F17" s="48">
        <v>29.061</v>
      </c>
      <c r="G17" s="42">
        <f t="shared" si="0"/>
        <v>66.112606059045433</v>
      </c>
      <c r="H17" s="12"/>
      <c r="I17" s="10"/>
      <c r="J17" s="10"/>
      <c r="K17" s="10"/>
      <c r="L17" s="10"/>
    </row>
    <row r="18" spans="1:12">
      <c r="A18" s="3" t="s">
        <v>142</v>
      </c>
      <c r="B18" s="49" t="s">
        <v>143</v>
      </c>
      <c r="C18" s="48">
        <v>2474.7159999999999</v>
      </c>
      <c r="D18" s="48">
        <v>1261.596</v>
      </c>
      <c r="E18" s="48">
        <v>1968.6559999999999</v>
      </c>
      <c r="F18" s="48">
        <v>977.87400000000002</v>
      </c>
      <c r="G18" s="42">
        <f t="shared" si="0"/>
        <v>79.550784817328534</v>
      </c>
      <c r="H18" s="12"/>
      <c r="I18" s="10"/>
      <c r="J18" s="10"/>
      <c r="K18" s="10"/>
      <c r="L18" s="10"/>
    </row>
    <row r="19" spans="1:12">
      <c r="A19" s="3" t="s">
        <v>144</v>
      </c>
      <c r="B19" s="49" t="s">
        <v>145</v>
      </c>
      <c r="C19" s="48">
        <v>654.98500000000001</v>
      </c>
      <c r="D19" s="48">
        <v>322.15100000000001</v>
      </c>
      <c r="E19" s="48">
        <v>511.298</v>
      </c>
      <c r="F19" s="48">
        <v>250.4</v>
      </c>
      <c r="G19" s="42">
        <f t="shared" si="0"/>
        <v>78.06255105078742</v>
      </c>
      <c r="H19" s="12"/>
      <c r="I19" s="10"/>
      <c r="J19" s="10"/>
      <c r="K19" s="10"/>
      <c r="L19" s="10"/>
    </row>
    <row r="20" spans="1:12">
      <c r="A20" s="3" t="s">
        <v>146</v>
      </c>
      <c r="B20" s="49" t="s">
        <v>147</v>
      </c>
      <c r="C20" s="48">
        <v>52.718000000000004</v>
      </c>
      <c r="D20" s="48">
        <v>29.446000000000002</v>
      </c>
      <c r="E20" s="48">
        <v>32.582000000000001</v>
      </c>
      <c r="F20" s="48">
        <v>18.419</v>
      </c>
      <c r="G20" s="42">
        <f t="shared" si="0"/>
        <v>61.804317310975378</v>
      </c>
      <c r="H20" s="12"/>
      <c r="I20" s="10"/>
      <c r="J20" s="10"/>
      <c r="K20" s="10"/>
      <c r="L20" s="10"/>
    </row>
    <row r="21" spans="1:12">
      <c r="A21" s="3" t="s">
        <v>148</v>
      </c>
      <c r="B21" s="49" t="s">
        <v>149</v>
      </c>
      <c r="C21" s="48">
        <v>730.97699999999998</v>
      </c>
      <c r="D21" s="48">
        <v>375.32600000000002</v>
      </c>
      <c r="E21" s="48">
        <v>172.351</v>
      </c>
      <c r="F21" s="48">
        <v>78.683000000000007</v>
      </c>
      <c r="G21" s="42">
        <f t="shared" si="0"/>
        <v>23.578170038181774</v>
      </c>
      <c r="H21" s="12"/>
      <c r="I21" s="10"/>
      <c r="J21" s="10"/>
      <c r="K21" s="10"/>
      <c r="L21" s="10"/>
    </row>
    <row r="22" spans="1:12">
      <c r="A22" s="3" t="s">
        <v>150</v>
      </c>
      <c r="B22" s="49" t="s">
        <v>151</v>
      </c>
      <c r="C22" s="48">
        <v>2253.2550000000001</v>
      </c>
      <c r="D22" s="48">
        <v>1014.01</v>
      </c>
      <c r="E22" s="48">
        <v>1674.729</v>
      </c>
      <c r="F22" s="48">
        <v>753.62800000000004</v>
      </c>
      <c r="G22" s="42">
        <f t="shared" si="0"/>
        <v>74.324876678405232</v>
      </c>
      <c r="H22" s="12"/>
      <c r="I22" s="10"/>
      <c r="J22" s="10"/>
      <c r="K22" s="10"/>
      <c r="L22" s="10"/>
    </row>
    <row r="23" spans="1:12">
      <c r="A23" s="3" t="s">
        <v>152</v>
      </c>
      <c r="B23" s="49" t="s">
        <v>153</v>
      </c>
      <c r="C23" s="48">
        <v>0</v>
      </c>
      <c r="D23" s="48">
        <v>0</v>
      </c>
      <c r="E23" s="48">
        <v>0</v>
      </c>
      <c r="F23" s="48">
        <v>0</v>
      </c>
      <c r="G23" s="42">
        <v>0</v>
      </c>
      <c r="H23" s="12"/>
      <c r="I23" s="10"/>
      <c r="J23" s="10"/>
      <c r="K23" s="10"/>
      <c r="L23" s="10"/>
    </row>
    <row r="24" spans="1:12">
      <c r="A24" s="3" t="s">
        <v>154</v>
      </c>
      <c r="B24" s="49" t="s">
        <v>155</v>
      </c>
      <c r="C24" s="48">
        <v>1460.5350000000001</v>
      </c>
      <c r="D24" s="48">
        <v>734.98299999999995</v>
      </c>
      <c r="E24" s="48">
        <v>415.46300000000002</v>
      </c>
      <c r="F24" s="48">
        <v>207.398</v>
      </c>
      <c r="G24" s="42">
        <f t="shared" si="0"/>
        <v>28.445946177256964</v>
      </c>
      <c r="H24" s="12"/>
      <c r="I24" s="10"/>
      <c r="J24" s="10"/>
      <c r="K24" s="10"/>
      <c r="L24" s="10"/>
    </row>
    <row r="25" spans="1:12">
      <c r="A25" s="3" t="s">
        <v>156</v>
      </c>
      <c r="B25" s="49" t="s">
        <v>157</v>
      </c>
      <c r="C25" s="48">
        <v>653.78</v>
      </c>
      <c r="D25" s="48">
        <v>328.78699999999998</v>
      </c>
      <c r="E25" s="48">
        <v>269.06</v>
      </c>
      <c r="F25" s="48">
        <v>137.61699999999999</v>
      </c>
      <c r="G25" s="42">
        <f t="shared" si="0"/>
        <v>41.154516809936062</v>
      </c>
      <c r="H25" s="12"/>
      <c r="I25" s="10"/>
      <c r="J25" s="10"/>
      <c r="K25" s="10"/>
      <c r="L25" s="10"/>
    </row>
    <row r="26" spans="1:12">
      <c r="A26" s="9" t="s">
        <v>158</v>
      </c>
      <c r="B26" s="11" t="s">
        <v>159</v>
      </c>
      <c r="C26" s="48">
        <v>17.233000000000001</v>
      </c>
      <c r="D26" s="48">
        <v>8.1379999999999999</v>
      </c>
      <c r="E26" s="48">
        <v>13.773</v>
      </c>
      <c r="F26" s="48">
        <v>6.4489999999999998</v>
      </c>
      <c r="G26" s="42">
        <f t="shared" si="0"/>
        <v>79.922242209713914</v>
      </c>
      <c r="H26" s="12"/>
      <c r="I26" s="10"/>
      <c r="J26" s="10"/>
      <c r="K26" s="10"/>
      <c r="L26" s="10"/>
    </row>
    <row r="27" spans="1:12">
      <c r="A27" s="9" t="s">
        <v>160</v>
      </c>
      <c r="B27" s="11" t="s">
        <v>161</v>
      </c>
      <c r="C27" s="48">
        <v>0.11</v>
      </c>
      <c r="D27" s="48">
        <v>0.05</v>
      </c>
      <c r="E27" s="48">
        <v>6.8000000000000005E-2</v>
      </c>
      <c r="F27" s="48">
        <v>2.9000000000000001E-2</v>
      </c>
      <c r="G27" s="42">
        <f t="shared" si="0"/>
        <v>61.818181818181827</v>
      </c>
      <c r="H27" s="12"/>
      <c r="I27" s="10"/>
      <c r="J27" s="10"/>
      <c r="K27" s="10"/>
      <c r="L27" s="10"/>
    </row>
    <row r="28" spans="1:12">
      <c r="A28" s="9" t="s">
        <v>162</v>
      </c>
      <c r="B28" s="11" t="s">
        <v>163</v>
      </c>
      <c r="C28" s="48">
        <v>1.351</v>
      </c>
      <c r="D28" s="48">
        <v>0.57999999999999996</v>
      </c>
      <c r="E28" s="48">
        <v>1.1890000000000001</v>
      </c>
      <c r="F28" s="48">
        <v>0.51300000000000001</v>
      </c>
      <c r="G28" s="42">
        <f t="shared" si="0"/>
        <v>88.008882309400448</v>
      </c>
      <c r="H28" s="12"/>
      <c r="J28" s="10"/>
      <c r="K28" s="10"/>
      <c r="L28" s="10"/>
    </row>
    <row r="29" spans="1:12">
      <c r="A29" s="9" t="s">
        <v>164</v>
      </c>
      <c r="B29" s="11" t="s">
        <v>165</v>
      </c>
      <c r="C29" s="48">
        <v>170.60599999999999</v>
      </c>
      <c r="D29" s="48">
        <v>85.176000000000002</v>
      </c>
      <c r="E29" s="48">
        <v>148.79400000000001</v>
      </c>
      <c r="F29" s="48">
        <v>73.402000000000001</v>
      </c>
      <c r="G29" s="42">
        <f t="shared" si="0"/>
        <v>87.214986577259893</v>
      </c>
      <c r="H29" s="12"/>
      <c r="I29" s="10"/>
      <c r="J29" s="10"/>
      <c r="K29" s="10"/>
      <c r="L29" s="10"/>
    </row>
    <row r="30" spans="1:12">
      <c r="A30" s="9" t="s">
        <v>166</v>
      </c>
      <c r="B30" s="11" t="s">
        <v>167</v>
      </c>
      <c r="C30" s="48">
        <v>0</v>
      </c>
      <c r="D30" s="48">
        <v>0</v>
      </c>
      <c r="E30" s="48">
        <v>-0.41799999999999998</v>
      </c>
      <c r="F30" s="48">
        <v>-0.246</v>
      </c>
      <c r="G30" s="42">
        <v>0</v>
      </c>
      <c r="H30" s="12"/>
      <c r="I30" s="10"/>
      <c r="J30" s="10"/>
      <c r="K30" s="10"/>
      <c r="L30" s="10"/>
    </row>
    <row r="31" spans="1:12">
      <c r="A31" s="20" t="s">
        <v>42</v>
      </c>
      <c r="C31" s="14">
        <v>27904.373000000003</v>
      </c>
      <c r="D31" s="14">
        <f>SUM(D6:D30)</f>
        <v>14365.467999999999</v>
      </c>
      <c r="E31" s="14">
        <f>SUM(E6:E30)</f>
        <v>15444.804</v>
      </c>
      <c r="F31" s="14">
        <f>SUM(F6:F30)</f>
        <v>7669.2799999999988</v>
      </c>
      <c r="G31" s="43">
        <f t="shared" si="0"/>
        <v>55.349045112033146</v>
      </c>
      <c r="H31" s="12"/>
      <c r="I31" s="10"/>
      <c r="J31" s="10"/>
      <c r="K31" s="10"/>
      <c r="L31" s="10"/>
    </row>
    <row r="32" spans="1:12">
      <c r="A32" s="28"/>
      <c r="B32" s="51"/>
      <c r="C32" s="28"/>
      <c r="D32" s="28"/>
      <c r="E32" s="28"/>
      <c r="F32" s="28"/>
      <c r="G32" s="28"/>
      <c r="I32" s="10"/>
      <c r="J32" s="10"/>
      <c r="K32" s="10"/>
      <c r="L32" s="10"/>
    </row>
    <row r="34" spans="1:6" ht="15">
      <c r="A34" s="52" t="s">
        <v>238</v>
      </c>
      <c r="F34" s="12"/>
    </row>
    <row r="35" spans="1:6">
      <c r="A35" s="9" t="s">
        <v>168</v>
      </c>
    </row>
    <row r="36" spans="1:6">
      <c r="A36" s="19" t="s">
        <v>235</v>
      </c>
      <c r="D36" s="12"/>
    </row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1</vt:i4>
      </vt:variant>
    </vt:vector>
  </HeadingPairs>
  <TitlesOfParts>
    <vt:vector size="20" baseType="lpstr">
      <vt:lpstr>t1</vt:lpstr>
      <vt:lpstr>f1</vt:lpstr>
      <vt:lpstr>f2</vt:lpstr>
      <vt:lpstr>t2</vt:lpstr>
      <vt:lpstr>f3</vt:lpstr>
      <vt:lpstr>f4</vt:lpstr>
      <vt:lpstr>t3</vt:lpstr>
      <vt:lpstr>f5</vt:lpstr>
      <vt:lpstr>t4</vt:lpstr>
      <vt:lpstr>f6</vt:lpstr>
      <vt:lpstr>t5</vt:lpstr>
      <vt:lpstr>f7</vt:lpstr>
      <vt:lpstr>t6</vt:lpstr>
      <vt:lpstr>t7</vt:lpstr>
      <vt:lpstr>f8</vt:lpstr>
      <vt:lpstr>f9</vt:lpstr>
      <vt:lpstr>f11</vt:lpstr>
      <vt:lpstr>f12</vt:lpstr>
      <vt:lpstr>f10</vt:lpstr>
      <vt:lpstr>'f1'!Area_stampa</vt:lpstr>
    </vt:vector>
  </TitlesOfParts>
  <Manager/>
  <Company>Inea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Paolo</dc:creator>
  <cp:keywords/>
  <dc:description/>
  <cp:lastModifiedBy>Marco Amato (CREA-PB)</cp:lastModifiedBy>
  <cp:revision/>
  <dcterms:created xsi:type="dcterms:W3CDTF">2010-09-28T08:45:15Z</dcterms:created>
  <dcterms:modified xsi:type="dcterms:W3CDTF">2022-12-22T11:00:48Z</dcterms:modified>
  <cp:category/>
  <cp:contentStatus/>
</cp:coreProperties>
</file>